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V:\FinancialManagement\AdminFinBureau\Procurement\Best Value Procurements\RFP's\RFP C000715 - IES Organization Change Management Effort\04.0 Solicitation\"/>
    </mc:Choice>
  </mc:AlternateContent>
  <xr:revisionPtr revIDLastSave="0" documentId="8_{BB6E2CF2-7715-4ADB-BFA0-2A9D6F15FCCA}" xr6:coauthVersionLast="47" xr6:coauthVersionMax="47" xr10:uidLastSave="{00000000-0000-0000-0000-000000000000}"/>
  <bookViews>
    <workbookView xWindow="28680" yWindow="-120" windowWidth="29040" windowHeight="15840" tabRatio="827" firstSheet="4" activeTab="11" xr2:uid="{00000000-000D-0000-FFFF-FFFF00000000}"/>
  </bookViews>
  <sheets>
    <sheet name="Pricing Instructions" sheetId="1" r:id="rId1"/>
    <sheet name="Pricing Summary" sheetId="3" state="hidden" r:id="rId2"/>
    <sheet name="Deliverable Itemization" sheetId="2" state="hidden" r:id="rId3"/>
    <sheet name="Business Services Rates" sheetId="4" state="hidden" r:id="rId4"/>
    <sheet name="Business Readiness Deliverables" sheetId="8" r:id="rId5"/>
    <sheet name="Training Deliverables" sheetId="11" r:id="rId6"/>
    <sheet name="Project Management Deliverables" sheetId="9" r:id="rId7"/>
    <sheet name="BR Support Services" sheetId="7" r:id="rId8"/>
    <sheet name="Training Support Services" sheetId="13" r:id="rId9"/>
    <sheet name="Additional Software-BR " sheetId="15" r:id="rId10"/>
    <sheet name="Additional Software-TR" sheetId="6" r:id="rId11"/>
    <sheet name=" Pricing Totals" sheetId="10" r:id="rId12"/>
  </sheets>
  <definedNames>
    <definedName name="_xlnm.Print_Area" localSheetId="2">'Deliverable Itemization'!$B$1:$G$24</definedName>
    <definedName name="Z_07EE9A06_B296_4AFB_9F7C_4F4F95CAFEE7_.wvu.PrintArea" localSheetId="2" hidden="1">'Deliverable Itemization'!$B$1:$G$24</definedName>
    <definedName name="Z_13894DB4_AC93_4AF5_84CC_48B232D63B00_.wvu.PrintArea" localSheetId="2" hidden="1">'Deliverable Itemization'!$B$1:$G$24</definedName>
    <definedName name="Z_D8137B06_ACD9_413C_998E_7C7C2F14C996_.wvu.PrintArea" localSheetId="9" hidden="1">'Additional Software-BR '!$B$7:$M$36</definedName>
    <definedName name="Z_D8137B06_ACD9_413C_998E_7C7C2F14C996_.wvu.PrintArea" localSheetId="10" hidden="1">'Additional Software-TR'!$B$7:$M$36</definedName>
    <definedName name="Z_D8137B06_ACD9_413C_998E_7C7C2F14C996_.wvu.PrintArea" localSheetId="3" hidden="1">'Business Services Rates'!$B$7:$M$28</definedName>
    <definedName name="Z_D8137B06_ACD9_413C_998E_7C7C2F14C996_.wvu.PrintArea" localSheetId="2" hidden="1">'Deliverable Itemization'!$B$9:$G$23</definedName>
    <definedName name="Z_D8137B06_ACD9_413C_998E_7C7C2F14C996_.wvu.PrintArea" localSheetId="1" hidden="1">'Pricing Summary'!$A$5:$G$30</definedName>
  </definedNames>
  <calcPr calcId="191028"/>
  <customWorkbookViews>
    <customWorkbookView name="koleary - Personal View" guid="{07EE9A06-B296-4AFB-9F7C-4F4F95CAFEE7}" mergeInterval="0" personalView="1" maximized="1" xWindow="-8" yWindow="-8" windowWidth="1382" windowHeight="744" tabRatio="827" activeSheetId="3"/>
    <customWorkbookView name="Herba, Kelly - Personal View" guid="{5288DF08-9E8D-421A-BE92-B50C1ECEBFA1}" mergeInterval="0" personalView="1" maximized="1" xWindow="-8" yWindow="-8" windowWidth="1936" windowHeight="1056" tabRatio="827" activeSheetId="1"/>
    <customWorkbookView name="Fortune, Alisa - Personal View" guid="{032C3E5C-ACF5-424F-9CB1-AB4CF28A4C71}" mergeInterval="0" personalView="1" maximized="1" xWindow="1912" yWindow="-8" windowWidth="1936" windowHeight="1096" tabRatio="827" activeSheetId="5"/>
    <customWorkbookView name="stackr13 - Personal View" guid="{244C6E0C-9E7D-4624-BAFE-B624B5212775}" mergeInterval="0" personalView="1" maximized="1" xWindow="-8" yWindow="-8" windowWidth="1616" windowHeight="876" tabRatio="827" activeSheetId="3"/>
    <customWorkbookView name="Richard Green - Personal View" guid="{D8137B06-ACD9-413C-998E-7C7C2F14C996}" mergeInterval="0" personalView="1" maximized="1" xWindow="-8" yWindow="-8" windowWidth="1616" windowHeight="876" tabRatio="827" activeSheetId="5"/>
    <customWorkbookView name="Szady, Kim - Personal View" guid="{D6E61283-C863-4D0A-A212-917A9207F7F3}" mergeInterval="0" personalView="1" maximized="1" xWindow="-8" yWindow="-8" windowWidth="1936" windowHeight="1056" tabRatio="827" activeSheetId="5" showComments="commIndAndComment"/>
    <customWorkbookView name="Grullon, Rosanna (ITS) - Personal View" guid="{13894DB4-AC93-4AF5-84CC-48B232D63B00}" mergeInterval="0" personalView="1" maximized="1" xWindow="1912" yWindow="-8" windowWidth="1936" windowHeight="1056" tabRatio="827"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10" l="1"/>
  <c r="D21" i="10"/>
  <c r="G14" i="13"/>
  <c r="D15" i="10"/>
  <c r="K30" i="11"/>
  <c r="D23" i="10"/>
  <c r="D17" i="10"/>
  <c r="D13" i="10"/>
  <c r="E34" i="9" l="1"/>
  <c r="F34" i="9"/>
  <c r="G34" i="9"/>
  <c r="H26" i="9"/>
  <c r="H24" i="9"/>
  <c r="H25" i="9"/>
  <c r="H27" i="9"/>
  <c r="H28" i="9"/>
  <c r="H23" i="9"/>
  <c r="G35" i="9"/>
  <c r="F35" i="9"/>
  <c r="E35" i="9"/>
  <c r="D35" i="9"/>
  <c r="L35" i="15"/>
  <c r="I35" i="15"/>
  <c r="M35" i="15" s="1"/>
  <c r="L34" i="15"/>
  <c r="I34" i="15"/>
  <c r="M34" i="15" s="1"/>
  <c r="L33" i="15"/>
  <c r="I33" i="15"/>
  <c r="M33" i="15" s="1"/>
  <c r="L32" i="15"/>
  <c r="I32" i="15"/>
  <c r="M32" i="15" s="1"/>
  <c r="L31" i="15"/>
  <c r="I31" i="15"/>
  <c r="M31" i="15" s="1"/>
  <c r="L30" i="15"/>
  <c r="I30" i="15"/>
  <c r="M30" i="15" s="1"/>
  <c r="L29" i="15"/>
  <c r="I29" i="15"/>
  <c r="M29" i="15" s="1"/>
  <c r="L28" i="15"/>
  <c r="I28" i="15"/>
  <c r="M28" i="15" s="1"/>
  <c r="L27" i="15"/>
  <c r="I27" i="15"/>
  <c r="M27" i="15" s="1"/>
  <c r="L26" i="15"/>
  <c r="I26" i="15"/>
  <c r="M26" i="15" s="1"/>
  <c r="L25" i="15"/>
  <c r="I25" i="15"/>
  <c r="M25" i="15" s="1"/>
  <c r="L24" i="15"/>
  <c r="I24" i="15"/>
  <c r="M24" i="15" s="1"/>
  <c r="L23" i="15"/>
  <c r="I23" i="15"/>
  <c r="M23" i="15" s="1"/>
  <c r="L22" i="15"/>
  <c r="I22" i="15"/>
  <c r="M22" i="15" s="1"/>
  <c r="L21" i="15"/>
  <c r="I21" i="15"/>
  <c r="M21" i="15" s="1"/>
  <c r="L20" i="15"/>
  <c r="I20" i="15"/>
  <c r="M20" i="15" s="1"/>
  <c r="L19" i="15"/>
  <c r="I19" i="15"/>
  <c r="M19" i="15" s="1"/>
  <c r="L18" i="15"/>
  <c r="I18" i="15"/>
  <c r="M18" i="15" s="1"/>
  <c r="L17" i="15"/>
  <c r="I17" i="15"/>
  <c r="M17" i="15" s="1"/>
  <c r="L16" i="15"/>
  <c r="L36" i="15" s="1"/>
  <c r="I16" i="15"/>
  <c r="L15" i="15"/>
  <c r="I15" i="15"/>
  <c r="M15" i="15" s="1"/>
  <c r="G36" i="8"/>
  <c r="E35" i="8"/>
  <c r="F35" i="8"/>
  <c r="D35" i="8"/>
  <c r="F34" i="8"/>
  <c r="G32" i="8"/>
  <c r="K16" i="11"/>
  <c r="K14" i="11"/>
  <c r="K13" i="11"/>
  <c r="K24" i="11"/>
  <c r="G33" i="8"/>
  <c r="D34" i="8"/>
  <c r="G31" i="8"/>
  <c r="G28" i="8"/>
  <c r="G29" i="8"/>
  <c r="G30" i="8"/>
  <c r="G13" i="8"/>
  <c r="G14" i="8"/>
  <c r="E29" i="11"/>
  <c r="J28" i="11"/>
  <c r="I28" i="11"/>
  <c r="H28" i="11"/>
  <c r="G28" i="11"/>
  <c r="F28" i="11"/>
  <c r="E28" i="11"/>
  <c r="D28" i="11"/>
  <c r="F29" i="11"/>
  <c r="K15" i="11"/>
  <c r="D13" i="13"/>
  <c r="E13" i="13" s="1"/>
  <c r="G13" i="13" s="1"/>
  <c r="K17" i="11"/>
  <c r="K18" i="11"/>
  <c r="K19" i="11"/>
  <c r="K20" i="11"/>
  <c r="K21" i="11"/>
  <c r="K22" i="11"/>
  <c r="K23" i="11"/>
  <c r="K25" i="11"/>
  <c r="K26" i="11"/>
  <c r="K27" i="11"/>
  <c r="D29" i="11"/>
  <c r="G29" i="11"/>
  <c r="H29" i="11"/>
  <c r="I29" i="11"/>
  <c r="J29" i="11"/>
  <c r="I36" i="15" l="1"/>
  <c r="M16" i="15"/>
  <c r="M36" i="15" s="1"/>
  <c r="D36" i="9" l="1"/>
  <c r="H36" i="9" s="1"/>
  <c r="G20" i="8"/>
  <c r="G21" i="8"/>
  <c r="G22" i="8"/>
  <c r="G23" i="8"/>
  <c r="G24" i="8"/>
  <c r="G25" i="8"/>
  <c r="G26" i="8"/>
  <c r="G27" i="8"/>
  <c r="E34" i="8"/>
  <c r="H20" i="9"/>
  <c r="H21" i="9"/>
  <c r="H22" i="9"/>
  <c r="H29" i="9"/>
  <c r="H30" i="9"/>
  <c r="H31" i="9"/>
  <c r="H32" i="9"/>
  <c r="H33" i="9"/>
  <c r="D34" i="9"/>
  <c r="M19" i="6"/>
  <c r="M36" i="6"/>
  <c r="D14" i="7"/>
  <c r="D15" i="7"/>
  <c r="D13" i="7"/>
  <c r="H14" i="9"/>
  <c r="H15" i="9"/>
  <c r="H16" i="9"/>
  <c r="H17" i="9"/>
  <c r="H18" i="9"/>
  <c r="H19" i="9"/>
  <c r="H13" i="9"/>
  <c r="G16" i="8"/>
  <c r="G17" i="8"/>
  <c r="G18" i="8"/>
  <c r="G19" i="8"/>
  <c r="G15" i="8"/>
  <c r="E23" i="4"/>
  <c r="E14" i="7" l="1"/>
  <c r="G14" i="7" s="1"/>
  <c r="G16" i="7" s="1"/>
  <c r="D19" i="10" s="1"/>
  <c r="D27" i="10" s="1"/>
  <c r="E13" i="4" l="1"/>
  <c r="E19" i="4"/>
  <c r="I16" i="6" l="1"/>
  <c r="I35" i="6"/>
  <c r="I34" i="6"/>
  <c r="I33" i="6"/>
  <c r="I32" i="6"/>
  <c r="I31" i="6"/>
  <c r="I30" i="6"/>
  <c r="I29" i="6"/>
  <c r="I28" i="6"/>
  <c r="I27" i="6"/>
  <c r="I26" i="6"/>
  <c r="I25" i="6"/>
  <c r="I24" i="6"/>
  <c r="I23" i="6"/>
  <c r="I22" i="6"/>
  <c r="I21" i="6"/>
  <c r="I20" i="6"/>
  <c r="I19" i="6"/>
  <c r="I18" i="6"/>
  <c r="I17" i="6"/>
  <c r="L35" i="6" l="1"/>
  <c r="L34" i="6"/>
  <c r="L33" i="6"/>
  <c r="L32" i="6"/>
  <c r="L31" i="6"/>
  <c r="L30" i="6"/>
  <c r="L29" i="6"/>
  <c r="L28" i="6"/>
  <c r="L27" i="6"/>
  <c r="L26" i="6"/>
  <c r="L25" i="6"/>
  <c r="L24" i="6"/>
  <c r="L23" i="6"/>
  <c r="L22" i="6"/>
  <c r="L21" i="6"/>
  <c r="L20" i="6"/>
  <c r="L19" i="6"/>
  <c r="L18" i="6"/>
  <c r="L17" i="6"/>
  <c r="L16" i="6"/>
  <c r="L15" i="6"/>
  <c r="M17" i="6" l="1"/>
  <c r="M21" i="6"/>
  <c r="M25" i="6"/>
  <c r="M29" i="6"/>
  <c r="M33" i="6"/>
  <c r="M35" i="6"/>
  <c r="M34" i="6"/>
  <c r="M32" i="6"/>
  <c r="M31" i="6"/>
  <c r="M30" i="6"/>
  <c r="M28" i="6"/>
  <c r="M27" i="6"/>
  <c r="M26" i="6"/>
  <c r="M24" i="6"/>
  <c r="M23" i="6"/>
  <c r="M22" i="6"/>
  <c r="M20" i="6"/>
  <c r="M18" i="6"/>
  <c r="M16" i="6"/>
  <c r="I15" i="6"/>
  <c r="M15" i="6" s="1"/>
  <c r="I36" i="6" l="1"/>
  <c r="L36" i="6"/>
  <c r="C23" i="3" l="1"/>
  <c r="E23" i="2"/>
  <c r="G17" i="3"/>
  <c r="F17" i="3"/>
  <c r="E17" i="3"/>
  <c r="D17" i="3"/>
  <c r="C17" i="3"/>
  <c r="E22" i="4" l="1"/>
  <c r="E21" i="4"/>
  <c r="E20" i="4"/>
  <c r="E18" i="4"/>
  <c r="E17" i="4"/>
  <c r="E16" i="4"/>
  <c r="E15" i="4"/>
  <c r="E14" i="4"/>
  <c r="C20" i="3" l="1"/>
  <c r="C11" i="3" l="1"/>
  <c r="C12" i="3" s="1"/>
  <c r="C25" i="3" s="1"/>
</calcChain>
</file>

<file path=xl/sharedStrings.xml><?xml version="1.0" encoding="utf-8"?>
<sst xmlns="http://schemas.openxmlformats.org/spreadsheetml/2006/main" count="337" uniqueCount="198">
  <si>
    <t>Attachment 1: OCM Effort -  Financial Proposal Workbook</t>
  </si>
  <si>
    <t>RFP #: C000715</t>
  </si>
  <si>
    <t>RFP Name:  Integrated Eligibility Systems Organizational Change Management Effort</t>
  </si>
  <si>
    <t>BUSINESS READINESS AND TRAINING Financial Proposal Workbook</t>
  </si>
  <si>
    <t>Bidder Name:</t>
  </si>
  <si>
    <t xml:space="preserve">Instructions </t>
  </si>
  <si>
    <t>When completing the spreadsheet, Bidders should follow these instructions:
The one-time and recurring costs the Bidder provides within the Cost Proposal must include ANY AND ALL one-time and recurring fees, charges or costs for the duration of the contract, including :
 - All direct and indirect costs, as well as all overhead, fees, and profit, including, but not limited to:
     - labor, parts, shipping, material and equipment cost;
     - emergency work; maintenance services as specified herein;
     - repairs and replacement of major or minor parts as necessary;
     - administrative, reporting or other requirements, overhead costs, and profit;
     - travel costs, parking fees, and any other ancillary fees and costs including permits, licenses, insurance, etc.; and
     - services not explicitly stated in these specifications, but necessarily attendant thereto as applicable to the associated item for which the rate/fee is being quoted.</t>
  </si>
  <si>
    <r>
      <rPr>
        <i/>
        <u/>
        <sz val="11"/>
        <rFont val="Times New Roman"/>
        <family val="1"/>
      </rPr>
      <t xml:space="preserve">Instructions on Tabs Additional Tabs: </t>
    </r>
    <r>
      <rPr>
        <sz val="11"/>
        <rFont val="Times New Roman"/>
        <family val="1"/>
      </rPr>
      <t xml:space="preserve">
Please complete and include proposed staff's rate and the amount of hours it will take to complete the deliverable. The Pricing Totals tab has formulas to calculate the totals. More details to follow within individual tabs. </t>
    </r>
  </si>
  <si>
    <t>If a Bidder indicates compliance with a requirement in the RFP, the costs related to that requirement must be included in the Cost Proposal.</t>
  </si>
  <si>
    <t>Terminology used in the pricing spreadsheets for products and services must be consistent with the terminology used in the rest of the response.</t>
  </si>
  <si>
    <t>All worksheets must be completed in order for the response to be considered complete.</t>
  </si>
  <si>
    <t>Bidder should not make entries in shaded cells.</t>
  </si>
  <si>
    <t>Changes should not be made to the spreadsheet format or formulas, but the Bidder may attach additional worksheets to explain its pricing.</t>
  </si>
  <si>
    <r>
      <rPr>
        <b/>
        <sz val="11"/>
        <color rgb="FF000000"/>
        <rFont val="Times New Roman"/>
      </rPr>
      <t xml:space="preserve">Pricing Totals for all deliverables proposed shall be according to a </t>
    </r>
    <r>
      <rPr>
        <b/>
        <sz val="11"/>
        <color rgb="FFFF0000"/>
        <rFont val="Times New Roman"/>
      </rPr>
      <t xml:space="preserve">not-to-exceed </t>
    </r>
    <r>
      <rPr>
        <b/>
        <strike/>
        <sz val="11"/>
        <color rgb="FFFF0000"/>
        <rFont val="Times New Roman"/>
      </rPr>
      <t>fixed-price</t>
    </r>
    <r>
      <rPr>
        <b/>
        <sz val="11"/>
        <color rgb="FF000000"/>
        <rFont val="Times New Roman"/>
      </rPr>
      <t xml:space="preserve"> costing model.  Fixed-price Totals may not be exceeded regardless of the number of hours worked.</t>
    </r>
  </si>
  <si>
    <t>Bidder Address:</t>
  </si>
  <si>
    <t>Bidder's Authorized Representative:</t>
  </si>
  <si>
    <t>Print name</t>
  </si>
  <si>
    <t>Title</t>
  </si>
  <si>
    <t>Signature</t>
  </si>
  <si>
    <t>Date</t>
  </si>
  <si>
    <t>RFP Name:  Integrated Eligibility Systems Organizational Change Management and Training</t>
  </si>
  <si>
    <t>LOT 1: BUSINESS READINESS Pricing Summary</t>
  </si>
  <si>
    <t>Relevant RFP Section</t>
  </si>
  <si>
    <t>Fixed Price Cost *</t>
  </si>
  <si>
    <t>Deliverable Itemization</t>
  </si>
  <si>
    <t>Deliverables (total from "Deliverable Itemization")</t>
  </si>
  <si>
    <t>&lt;___&gt;</t>
  </si>
  <si>
    <t>Total Deployment</t>
  </si>
  <si>
    <t>Contract Year 1</t>
  </si>
  <si>
    <t>Contract Year 2</t>
  </si>
  <si>
    <t>Contract Year 3</t>
  </si>
  <si>
    <t>Optional Contract Year 4</t>
  </si>
  <si>
    <t>Optional Contract Year 5</t>
  </si>
  <si>
    <t>Ongoing Support Services</t>
  </si>
  <si>
    <t>Staffing &amp; Support Services (total from "Business Services Rates")</t>
  </si>
  <si>
    <t xml:space="preserve"> Total Support</t>
  </si>
  <si>
    <t>System Change Management - Total for 5 Year Period</t>
  </si>
  <si>
    <t>Costs of Proposed Software not included in Exhibit 1 (if any)</t>
  </si>
  <si>
    <t xml:space="preserve">Total Cost Proposed </t>
  </si>
  <si>
    <t>(5 Year)</t>
  </si>
  <si>
    <t>LOT 1 BUSINESS READINESS PRICING SUMMARY</t>
  </si>
  <si>
    <t>Instructions:</t>
  </si>
  <si>
    <t xml:space="preserve">
* The fixed-price costs the Bidder provides within the Price Proposal must include ANY AND ALL one-time and recurring fees, charges or costs for the duration of the contract, including :
&gt; All direct and indirect costs, as well as all overhead, fees, and profit, including, but not limited to:
&gt;&gt; labor, parts, shipping, material and equipment cost;
&gt;&gt; maintenance services as specified herein;
&gt;&gt; administrative, reporting or other requirements, overhead costs, and profit;
&gt;&gt; travel costs, parking fees, and any other ancillary fees and costs including permits, licenses, insurance, etc.; and
&gt;&gt; services not explicitly stated in these specifications, but necessarily attendant thereto as applicable to the associated item for which the rate/fee is being quoted.</t>
  </si>
  <si>
    <t>Attachment 1a - LOT 1: BUSINESS READINESS -  Financial Proposal Workbook</t>
  </si>
  <si>
    <t>LOT 1 Sharred Deliverables and BUSINESS READINESS Deliverables Pricing</t>
  </si>
  <si>
    <t>(Note: this itemized pricing of deliverables is not to be construed as a payment schedule.  See RFP for  payment schedule.)</t>
  </si>
  <si>
    <t xml:space="preserve">Within the Price column below insert the fixed price to provide the specific deliverable specified. </t>
  </si>
  <si>
    <t>Deliverable Name</t>
  </si>
  <si>
    <t>Deliverable Type</t>
  </si>
  <si>
    <t>Price</t>
  </si>
  <si>
    <t>Knowledge Transfer</t>
  </si>
  <si>
    <t>See RFP section 4.1 Project Deliverables, Table 5 Shared Deliverable</t>
  </si>
  <si>
    <t>Project Schedule</t>
  </si>
  <si>
    <t>Project Management Plan (PMP)</t>
  </si>
  <si>
    <t>Performance Management Plan</t>
  </si>
  <si>
    <t xml:space="preserve">IES Engagement and Readiness Playbooks </t>
  </si>
  <si>
    <t>See RFP section 4.2 Lot 1: Business Readiness Deliverables and Support, Table 6, Business Readiness Deliverables</t>
  </si>
  <si>
    <t>IES Engagement and Readiness Activities</t>
  </si>
  <si>
    <t xml:space="preserve">IES Business Readiness Dashboard </t>
  </si>
  <si>
    <t>Sharred Deliverables and Business Readiness Deliverables Total</t>
  </si>
  <si>
    <t xml:space="preserve">LOT 1: BUSINESS READINESS Fully Loaded Hourly Rates </t>
  </si>
  <si>
    <t>for Organizational Change Management Tasks</t>
  </si>
  <si>
    <t xml:space="preserve">Job Categories                                                                                  </t>
  </si>
  <si>
    <t>Fully Loaded Hourly Rate</t>
  </si>
  <si>
    <t>Projected Hours for Duration of Contract</t>
  </si>
  <si>
    <t>Projected Contract Total Amount</t>
  </si>
  <si>
    <t xml:space="preserve">*Roll 1 - Executive Business Readiness Advisor </t>
  </si>
  <si>
    <t>*Role 2 - Regional Coordinator Manager</t>
  </si>
  <si>
    <t>*Role 3 - Regional Coordinator #1</t>
  </si>
  <si>
    <t>*Role 4 - Regional Coordinator #2</t>
  </si>
  <si>
    <t>*Role 5 - Regional Coordinator #3</t>
  </si>
  <si>
    <t>*Role 6 - Regional Coordinator #4</t>
  </si>
  <si>
    <t>*Role 7 - Regional Coordinator #5</t>
  </si>
  <si>
    <t>**Support Services 1</t>
  </si>
  <si>
    <t>**Support Services 2</t>
  </si>
  <si>
    <t>**Support Services 3</t>
  </si>
  <si>
    <t>Total</t>
  </si>
  <si>
    <t>Notes:</t>
  </si>
  <si>
    <t>*See RFP Section 3.3 Lead Staff &amp; Desired Qualifications, Table 2, Lot 1, Business Readiness Lead Staff</t>
  </si>
  <si>
    <t xml:space="preserve">**See  RFP Section 4.2 Lot 1: Business Readiness Deliverable and Support, Table 7: Support Services Labor Resources </t>
  </si>
  <si>
    <t>Projected hours are for evaluation purposes - actual utilization of those hours may vary</t>
  </si>
  <si>
    <t>Cumulative Contract Hours for Business Readiness Support Services are Estimated to Not Exceed 20,000 Hours</t>
  </si>
  <si>
    <t xml:space="preserve"> </t>
  </si>
  <si>
    <t>BUSINESS READINESS -  Financial Proposal Workbook</t>
  </si>
  <si>
    <t xml:space="preserve">BUSINESS READINESS Deliverables Fully Loaded Hourly Rates </t>
  </si>
  <si>
    <t>Roles</t>
  </si>
  <si>
    <t>**Projected Number of Hours for IES Engagement and Readiness Playbooks</t>
  </si>
  <si>
    <t>** Projected number of Hours for IES Engagement and Readiness Activities</t>
  </si>
  <si>
    <t>**Projected Number of Hours for IES Business Readiness Dashboard</t>
  </si>
  <si>
    <t>*Program Director (for BR &amp; Tr)</t>
  </si>
  <si>
    <t xml:space="preserve">  *Regional Coordinator Manager</t>
  </si>
  <si>
    <t xml:space="preserve">   *Regional Coordinator #1</t>
  </si>
  <si>
    <t xml:space="preserve">  *Regional Coordinator #2</t>
  </si>
  <si>
    <t xml:space="preserve">  *Regional Coordinator #3</t>
  </si>
  <si>
    <t xml:space="preserve">  *Regional Coordinator #4</t>
  </si>
  <si>
    <t xml:space="preserve"> * Regional Coordinator #5</t>
  </si>
  <si>
    <t>***</t>
  </si>
  <si>
    <t>Delv. Total Hrs.</t>
  </si>
  <si>
    <t>Delv. Total $</t>
  </si>
  <si>
    <t>Three Year Total</t>
  </si>
  <si>
    <t>*See RFP Section 3.3.4 Lead Staff &amp; Desired Qualifications, Table 3: Business Readiness Lead Staff</t>
  </si>
  <si>
    <t>**See RFP Section 4.3.2 Business Readiness Deliverables, Table 7: Business Readiness Deliverables</t>
  </si>
  <si>
    <t>***Please enter individual job titles, fully loaded hourly rate and projected number of hours for any additional titles/rolls proposed. Insert additional lines if needed.</t>
  </si>
  <si>
    <t>Training -  Financial Proposal Workbook</t>
  </si>
  <si>
    <t xml:space="preserve">Training Deliverables - Fully Loaded Hourly Rates </t>
  </si>
  <si>
    <t xml:space="preserve">**Projected Number of Hours for Training Needs Assessment </t>
  </si>
  <si>
    <t>** Projected number of Hours for Training Plan</t>
  </si>
  <si>
    <t xml:space="preserve">**Projected Number of Hours for Training Materials </t>
  </si>
  <si>
    <t>**Projected Number of Hours for Training Schedule</t>
  </si>
  <si>
    <t>**Projected Number of Hours for Train-the-Trainer (TTT)</t>
  </si>
  <si>
    <t>**Projected Number of Hours for Training Data Sets and Set-up</t>
  </si>
  <si>
    <t>**Projected Number of Hours for Pilot Training Lessons Learned</t>
  </si>
  <si>
    <t xml:space="preserve">*Training Manager </t>
  </si>
  <si>
    <t>* Training Consultant #1</t>
  </si>
  <si>
    <t>*Training Consultant #2</t>
  </si>
  <si>
    <t>*Training Consultant #3</t>
  </si>
  <si>
    <t>Total Hours</t>
  </si>
  <si>
    <t>Delverable Total $</t>
  </si>
  <si>
    <t>Three Year Total Amount</t>
  </si>
  <si>
    <t>*See RFP Section 3.3.5 Lead Staff &amp; Desired Qualifications, Table 4, Training Lead Staff</t>
  </si>
  <si>
    <t>**See RFP Section 4.4.2 Training Deliverables, Table 9: Training Deliverables</t>
  </si>
  <si>
    <t xml:space="preserve">***Please add additional Rolls, Fully Loaded Hourly Rate and Projected Number of Hours for each additional title/Role proposed. Insert additional lines as needed. </t>
  </si>
  <si>
    <t>Attachment 1 - : BUSINESS READINESS -  Financial Proposal Workbook</t>
  </si>
  <si>
    <t xml:space="preserve">Shared Deliverables - Fully Loaded Hourly Rates </t>
  </si>
  <si>
    <t xml:space="preserve">Roles </t>
  </si>
  <si>
    <t>**Projected Number of Hours for Turnover</t>
  </si>
  <si>
    <t>** Projected Number of Hours for Project Schedule</t>
  </si>
  <si>
    <t>**Projected Number of Hours for Project Management Plan (PMP)</t>
  </si>
  <si>
    <t>**Projected Number of Hours for Performance Management Plan</t>
  </si>
  <si>
    <t>*Program Director</t>
  </si>
  <si>
    <t>*Regional Coordinator Manager</t>
  </si>
  <si>
    <t>*Regional Coordinator #1</t>
  </si>
  <si>
    <t>*Regional Coordinator #2</t>
  </si>
  <si>
    <t>*Regional Coordinator #3</t>
  </si>
  <si>
    <t>*Regional Coordinator #4</t>
  </si>
  <si>
    <t>*Regional Coordinator #5</t>
  </si>
  <si>
    <t>*Training Consultant  #1</t>
  </si>
  <si>
    <t>* Training Consultant #2</t>
  </si>
  <si>
    <t>*Training Consultant  #3</t>
  </si>
  <si>
    <t>**** Add 15%</t>
  </si>
  <si>
    <t>*See RFP Section 3.3 Lead Staff &amp; Desired Qualifications, Table 3: Business Readiness Lead Staff</t>
  </si>
  <si>
    <t>**See RFP Section 4.2 Project Management Deliverables and 4.1.2 Payment details and Milestones Table 7: Business Readiness Deliverables</t>
  </si>
  <si>
    <t>*See RFP Section 3.3 Lead Staff &amp; Desired Qualifications, 3.3.5: Training Lead staff, Table 4: Training Lead Staff</t>
  </si>
  <si>
    <t>**See RFP Section 4.2 Project Management Deliverables and 4.1.2: Payment details and Milestones Table 6: Project Management Deliverables</t>
  </si>
  <si>
    <t>***Please enter individual job titles, fully loaded hourly rate and projected number of hours for any additional roles proposed.  Insert additional lines if needed.</t>
  </si>
  <si>
    <t>**** The Turnover deliverable has optional services, see RFP Section 4.2.1: Optional Turnover Services</t>
  </si>
  <si>
    <t>Attachment 1 -: BUSINESS READINESS -  Financial Proposal Workbook</t>
  </si>
  <si>
    <t xml:space="preserve">BUSINESS READINESS - Support Services - Fully Loaded Hourly Rates </t>
  </si>
  <si>
    <t>Fully Loaded Not To Exceed Hourly Rate (Year 1 &amp; Year 2)</t>
  </si>
  <si>
    <t>Fully Loaded Not To Exceed Hourly Rate (Year 3)</t>
  </si>
  <si>
    <t>***Average Hourly Rate</t>
  </si>
  <si>
    <t>*Projected Hours for Duration of Contract</t>
  </si>
  <si>
    <t xml:space="preserve"> Total</t>
  </si>
  <si>
    <t>*Projected hours are for evaluation purposes - actual utilization of these hours may vary</t>
  </si>
  <si>
    <t xml:space="preserve">**See  RFP Section 4.3: Business Readiness Deliverable and Support, Table 8: Support Services Labor Resources </t>
  </si>
  <si>
    <t>*** For evaluation purposes, see RFP for actual payment terms.</t>
  </si>
  <si>
    <t xml:space="preserve">It is estimated that the State will not exceed 12,000 hours of Business Readiness Support Services. See RFP Section 4.3.3.  </t>
  </si>
  <si>
    <t>Attachment 1 - : Training -  Financial Proposal Workbook</t>
  </si>
  <si>
    <t xml:space="preserve">Training - Fully Loaded Hourly Rates for Training Support Services </t>
  </si>
  <si>
    <t xml:space="preserve">Fully Loaded Not To Exceed Hourly Rate (Year 1 and 2) </t>
  </si>
  <si>
    <t xml:space="preserve">***Average Hourly Rate </t>
  </si>
  <si>
    <t xml:space="preserve">**Training Support Services </t>
  </si>
  <si>
    <t>Total Amount</t>
  </si>
  <si>
    <t xml:space="preserve">**See  RFP Section 4.4.3 Training Suppoert Services, Table 10: Training Support Services Resources </t>
  </si>
  <si>
    <t xml:space="preserve">It is estimated that the State will not exceed 100,000 hours of Training Support Services. See RFP Section 4.4.3.  </t>
  </si>
  <si>
    <t>Attachment 1: BUSINESS READINESS -  Financial Proposal Workbook</t>
  </si>
  <si>
    <t>Task A: BUSINESS READINESS Costs of Proposed Software not included in Exhibit 1</t>
  </si>
  <si>
    <r>
      <t>If the bidder is proposing software that is not included in the description provided in</t>
    </r>
    <r>
      <rPr>
        <sz val="12"/>
        <color rgb="FFFF0000"/>
        <rFont val="Times New Roman"/>
        <family val="1"/>
      </rPr>
      <t xml:space="preserve"> </t>
    </r>
    <r>
      <rPr>
        <b/>
        <sz val="12"/>
        <color rgb="FFFF0000"/>
        <rFont val="Times New Roman"/>
        <family val="1"/>
      </rPr>
      <t>Exhibit 7</t>
    </r>
    <r>
      <rPr>
        <sz val="12"/>
        <color rgb="FFFF0000"/>
        <rFont val="Times New Roman"/>
        <family val="1"/>
      </rPr>
      <t xml:space="preserve"> </t>
    </r>
    <r>
      <rPr>
        <sz val="12"/>
        <rFont val="Times New Roman"/>
        <family val="1"/>
      </rPr>
      <t xml:space="preserve">they must itemize the costs of such software herein. </t>
    </r>
  </si>
  <si>
    <t>Item #</t>
  </si>
  <si>
    <t>Product/Module Name</t>
  </si>
  <si>
    <t>Version</t>
  </si>
  <si>
    <t>Product Description/Purpose</t>
  </si>
  <si>
    <t>Related Requirement or Task Identifier</t>
  </si>
  <si>
    <t>Qty</t>
  </si>
  <si>
    <t>Unit Cost</t>
  </si>
  <si>
    <t>One Time Cost</t>
  </si>
  <si>
    <t># Years of Maintenance</t>
  </si>
  <si>
    <t>Annual Cost of Maintenance</t>
  </si>
  <si>
    <t xml:space="preserve">Total Cost of Maintenance </t>
  </si>
  <si>
    <t xml:space="preserve">Total Cost </t>
  </si>
  <si>
    <t>example 1</t>
  </si>
  <si>
    <t>WizBang Solution</t>
  </si>
  <si>
    <t>v6</t>
  </si>
  <si>
    <t>Base package</t>
  </si>
  <si>
    <t>See RFQ</t>
  </si>
  <si>
    <t>Totals</t>
  </si>
  <si>
    <t>Attachment 1: Training -  Financial Proposal Workbook</t>
  </si>
  <si>
    <t>Task B: Training Costs of Proposed Software not included in Exhibit 1</t>
  </si>
  <si>
    <t>Attachment 1: Financial Proposal Workbook</t>
  </si>
  <si>
    <t>OCM Effort Pricing Totals</t>
  </si>
  <si>
    <t>Business Readiness</t>
  </si>
  <si>
    <t>Training Deliverables</t>
  </si>
  <si>
    <t>Project Management Deliverables</t>
  </si>
  <si>
    <t>BR Support Services</t>
  </si>
  <si>
    <t>Training Support Services</t>
  </si>
  <si>
    <t>Additional Software - BR</t>
  </si>
  <si>
    <t>Additional Software - TR</t>
  </si>
  <si>
    <r>
      <rPr>
        <b/>
        <strike/>
        <sz val="10"/>
        <rFont val="Arial"/>
        <family val="2"/>
      </rPr>
      <t>Four</t>
    </r>
    <r>
      <rPr>
        <b/>
        <sz val="10"/>
        <rFont val="Arial"/>
        <family val="2"/>
      </rPr>
      <t xml:space="preserve"> </t>
    </r>
    <r>
      <rPr>
        <b/>
        <sz val="10"/>
        <color rgb="FFFF0000"/>
        <rFont val="Arial"/>
        <family val="2"/>
      </rPr>
      <t>Three</t>
    </r>
    <r>
      <rPr>
        <b/>
        <sz val="10"/>
        <rFont val="Arial"/>
        <family val="2"/>
      </rPr>
      <t xml:space="preserve"> Year Contract Value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</si>
</sst>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
    <numFmt numFmtId="165" formatCode="_(&quot;$&quot;* #,##0_);_(&quot;$&quot;* \(#,##0\);_(&quot;$&quot;* &quot;-&quot;??_);_(@_)"/>
    <numFmt numFmtId="166" formatCode="_(* #,##0_);_(* \(#,##0\);_(* &quot;-&quot;??_);_(@_)"/>
  </numFmts>
  <fonts count="35" x14ac:knownFonts="1">
    <font>
      <sz val="10"/>
      <name val="Arial"/>
    </font>
    <font>
      <sz val="11"/>
      <color theme="1"/>
      <name val="Calibri"/>
      <family val="2"/>
      <scheme val="minor"/>
    </font>
    <font>
      <b/>
      <sz val="10"/>
      <name val="Arial"/>
      <family val="2"/>
    </font>
    <font>
      <sz val="8"/>
      <name val="Arial"/>
      <family val="2"/>
    </font>
    <font>
      <sz val="12"/>
      <name val="Times New Roman"/>
      <family val="1"/>
    </font>
    <font>
      <sz val="12"/>
      <name val="Arial"/>
      <family val="2"/>
    </font>
    <font>
      <sz val="10"/>
      <name val="Arial"/>
      <family val="2"/>
    </font>
    <font>
      <b/>
      <sz val="12"/>
      <name val="Times New Roman"/>
      <family val="1"/>
    </font>
    <font>
      <b/>
      <sz val="11"/>
      <name val="Times New Roman"/>
      <family val="1"/>
    </font>
    <font>
      <sz val="11"/>
      <name val="Times New Roman"/>
      <family val="1"/>
    </font>
    <font>
      <sz val="10"/>
      <name val="Times New Roman"/>
      <family val="1"/>
    </font>
    <font>
      <b/>
      <sz val="14"/>
      <name val="Times New Roman"/>
      <family val="1"/>
    </font>
    <font>
      <b/>
      <sz val="10"/>
      <name val="Times New Roman"/>
      <family val="1"/>
    </font>
    <font>
      <b/>
      <sz val="11"/>
      <name val="Arial"/>
      <family val="2"/>
    </font>
    <font>
      <b/>
      <sz val="12"/>
      <color theme="1"/>
      <name val="Times New Roman"/>
      <family val="1"/>
    </font>
    <font>
      <sz val="12"/>
      <color theme="1"/>
      <name val="Times New Roman"/>
      <family val="1"/>
    </font>
    <font>
      <b/>
      <sz val="16"/>
      <name val="Times New Roman"/>
      <family val="1"/>
    </font>
    <font>
      <sz val="16"/>
      <name val="Times New Roman"/>
      <family val="1"/>
    </font>
    <font>
      <sz val="16"/>
      <name val="Arial"/>
      <family val="2"/>
    </font>
    <font>
      <b/>
      <sz val="18"/>
      <name val="Times New Roman"/>
      <family val="1"/>
    </font>
    <font>
      <sz val="18"/>
      <name val="Times New Roman"/>
      <family val="1"/>
    </font>
    <font>
      <sz val="16"/>
      <color theme="1"/>
      <name val="Calibri"/>
      <family val="2"/>
      <scheme val="minor"/>
    </font>
    <font>
      <b/>
      <sz val="11"/>
      <name val="Calibri"/>
      <family val="2"/>
    </font>
    <font>
      <sz val="11"/>
      <name val="Arial"/>
      <family val="2"/>
    </font>
    <font>
      <sz val="11"/>
      <color rgb="FFFF0000"/>
      <name val="Times New Roman"/>
      <family val="1"/>
    </font>
    <font>
      <sz val="12"/>
      <color rgb="FFFF0000"/>
      <name val="Times New Roman"/>
      <family val="1"/>
    </font>
    <font>
      <b/>
      <sz val="12"/>
      <color rgb="FFFF0000"/>
      <name val="Times New Roman"/>
      <family val="1"/>
    </font>
    <font>
      <sz val="10"/>
      <name val="Arial"/>
      <family val="2"/>
    </font>
    <font>
      <i/>
      <u/>
      <sz val="11"/>
      <name val="Times New Roman"/>
      <family val="1"/>
    </font>
    <font>
      <b/>
      <sz val="11"/>
      <color rgb="FF000000"/>
      <name val="Times New Roman"/>
    </font>
    <font>
      <b/>
      <sz val="11"/>
      <color rgb="FFFF0000"/>
      <name val="Times New Roman"/>
    </font>
    <font>
      <b/>
      <strike/>
      <sz val="11"/>
      <color rgb="FFFF0000"/>
      <name val="Times New Roman"/>
    </font>
    <font>
      <b/>
      <sz val="11"/>
      <name val="Times New Roman"/>
    </font>
    <font>
      <b/>
      <strike/>
      <sz val="10"/>
      <name val="Arial"/>
      <family val="2"/>
    </font>
    <font>
      <b/>
      <sz val="10"/>
      <color rgb="FFFF0000"/>
      <name val="Arial"/>
      <family val="2"/>
    </font>
  </fonts>
  <fills count="13">
    <fill>
      <patternFill patternType="none"/>
    </fill>
    <fill>
      <patternFill patternType="gray125"/>
    </fill>
    <fill>
      <patternFill patternType="solid">
        <fgColor indexed="45"/>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0" tint="-0.1499679555650502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0.24994659260841701"/>
        <bgColor indexed="64"/>
      </patternFill>
    </fill>
    <fill>
      <patternFill patternType="solid">
        <fgColor theme="0" tint="-0.49998474074526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rgb="FF000000"/>
      </bottom>
      <diagonal/>
    </border>
    <border>
      <left/>
      <right style="thin">
        <color rgb="FF000000"/>
      </right>
      <top/>
      <bottom/>
      <diagonal/>
    </border>
    <border>
      <left/>
      <right style="thin">
        <color rgb="FF000000"/>
      </right>
      <top/>
      <bottom style="thin">
        <color rgb="FF000000"/>
      </bottom>
      <diagonal/>
    </border>
    <border>
      <left/>
      <right/>
      <top style="thin">
        <color rgb="FF000000"/>
      </top>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5">
    <xf numFmtId="0" fontId="0" fillId="0" borderId="0"/>
    <xf numFmtId="0" fontId="1" fillId="0" borderId="0"/>
    <xf numFmtId="44" fontId="6" fillId="0" borderId="0" applyFont="0" applyFill="0" applyBorder="0" applyAlignment="0" applyProtection="0"/>
    <xf numFmtId="43" fontId="27" fillId="0" borderId="0" applyFont="0" applyFill="0" applyBorder="0" applyAlignment="0" applyProtection="0"/>
    <xf numFmtId="43" fontId="6" fillId="0" borderId="0" applyFont="0" applyFill="0" applyBorder="0" applyAlignment="0" applyProtection="0"/>
  </cellStyleXfs>
  <cellXfs count="342">
    <xf numFmtId="0" fontId="0" fillId="0" borderId="0" xfId="0"/>
    <xf numFmtId="0" fontId="0" fillId="0" borderId="0" xfId="0" applyProtection="1">
      <protection locked="0"/>
    </xf>
    <xf numFmtId="0" fontId="0" fillId="0" borderId="0" xfId="0" applyAlignment="1" applyProtection="1">
      <protection locked="0"/>
    </xf>
    <xf numFmtId="0" fontId="0" fillId="0" borderId="0" xfId="0" applyAlignment="1" applyProtection="1">
      <alignment horizontal="center"/>
      <protection locked="0"/>
    </xf>
    <xf numFmtId="0" fontId="4" fillId="0" borderId="0" xfId="0" applyFont="1" applyAlignment="1" applyProtection="1">
      <alignment horizontal="center" vertical="top" wrapText="1"/>
      <protection locked="0"/>
    </xf>
    <xf numFmtId="0" fontId="0" fillId="0" borderId="0" xfId="0" applyProtection="1"/>
    <xf numFmtId="0" fontId="2" fillId="0" borderId="0" xfId="0" applyFont="1" applyAlignment="1" applyProtection="1">
      <alignment horizontal="justify" wrapText="1"/>
    </xf>
    <xf numFmtId="0" fontId="2" fillId="0" borderId="0" xfId="0" applyFont="1" applyAlignment="1">
      <alignment horizontal="justify" wrapText="1"/>
    </xf>
    <xf numFmtId="0" fontId="2" fillId="0" borderId="0" xfId="0" applyFont="1" applyAlignment="1"/>
    <xf numFmtId="0" fontId="5" fillId="0" borderId="0" xfId="0" applyFont="1"/>
    <xf numFmtId="0" fontId="4" fillId="0" borderId="0"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xf numFmtId="0" fontId="7" fillId="0" borderId="0" xfId="0" applyFont="1" applyAlignment="1">
      <alignment vertical="center"/>
    </xf>
    <xf numFmtId="0" fontId="8" fillId="0" borderId="5" xfId="0" applyFont="1" applyBorder="1" applyAlignment="1">
      <alignment horizontal="center" vertical="center" wrapText="1"/>
    </xf>
    <xf numFmtId="0" fontId="7" fillId="0" borderId="0" xfId="0" applyFont="1" applyProtection="1"/>
    <xf numFmtId="0" fontId="10" fillId="0" borderId="0" xfId="0" applyFont="1" applyProtection="1"/>
    <xf numFmtId="3" fontId="12" fillId="0" borderId="0" xfId="0" applyNumberFormat="1" applyFont="1" applyFill="1" applyBorder="1" applyAlignment="1" applyProtection="1">
      <alignment horizontal="left"/>
    </xf>
    <xf numFmtId="164" fontId="12" fillId="0" borderId="0" xfId="0" applyNumberFormat="1" applyFont="1" applyFill="1" applyBorder="1" applyProtection="1"/>
    <xf numFmtId="0" fontId="12" fillId="0" borderId="0" xfId="0" applyFont="1" applyAlignment="1">
      <alignment horizontal="justify" wrapText="1"/>
    </xf>
    <xf numFmtId="0" fontId="12" fillId="0" borderId="0" xfId="0" applyFont="1" applyAlignment="1"/>
    <xf numFmtId="0" fontId="10" fillId="0" borderId="0" xfId="0" applyFont="1" applyAlignment="1" applyProtection="1"/>
    <xf numFmtId="0" fontId="7" fillId="0" borderId="0" xfId="0" applyFont="1" applyAlignment="1" applyProtection="1"/>
    <xf numFmtId="0" fontId="12" fillId="0" borderId="0" xfId="0" applyFont="1" applyAlignment="1" applyProtection="1">
      <protection locked="0"/>
    </xf>
    <xf numFmtId="0" fontId="10" fillId="0" borderId="0" xfId="0" applyFont="1" applyProtection="1">
      <protection locked="0"/>
    </xf>
    <xf numFmtId="0" fontId="10" fillId="0" borderId="0" xfId="0" applyFont="1" applyAlignment="1" applyProtection="1">
      <alignment horizontal="center"/>
      <protection locked="0"/>
    </xf>
    <xf numFmtId="0" fontId="7" fillId="0" borderId="0" xfId="0" applyFont="1" applyAlignment="1" applyProtection="1">
      <alignment horizontal="justify"/>
    </xf>
    <xf numFmtId="0" fontId="7" fillId="0" borderId="0" xfId="0" applyFont="1" applyAlignment="1" applyProtection="1">
      <alignment horizontal="justify"/>
      <protection locked="0"/>
    </xf>
    <xf numFmtId="0" fontId="4" fillId="0" borderId="0" xfId="0" applyFont="1" applyBorder="1" applyAlignment="1" applyProtection="1">
      <alignment horizontal="justify" vertical="top" wrapText="1"/>
      <protection locked="0"/>
    </xf>
    <xf numFmtId="0" fontId="10" fillId="0" borderId="0" xfId="0" applyFont="1" applyAlignment="1" applyProtection="1">
      <protection locked="0"/>
    </xf>
    <xf numFmtId="0" fontId="4" fillId="0" borderId="2" xfId="0" applyFont="1" applyBorder="1" applyAlignment="1" applyProtection="1">
      <alignment horizontal="center" vertical="top" wrapText="1"/>
    </xf>
    <xf numFmtId="0" fontId="4" fillId="0" borderId="0" xfId="0" applyFont="1" applyAlignment="1" applyProtection="1">
      <alignment horizontal="center" vertical="top" wrapText="1"/>
    </xf>
    <xf numFmtId="0" fontId="10" fillId="0" borderId="0" xfId="0" applyFont="1"/>
    <xf numFmtId="0" fontId="11" fillId="0" borderId="0" xfId="0" applyFont="1" applyFill="1" applyBorder="1" applyAlignment="1" applyProtection="1">
      <protection locked="0"/>
    </xf>
    <xf numFmtId="0" fontId="11" fillId="0" borderId="0" xfId="0" applyFont="1" applyFill="1" applyBorder="1" applyAlignment="1" applyProtection="1">
      <alignment horizontal="right"/>
      <protection locked="0"/>
    </xf>
    <xf numFmtId="0" fontId="10" fillId="5" borderId="1" xfId="0" applyFont="1" applyFill="1" applyBorder="1"/>
    <xf numFmtId="0" fontId="12" fillId="5" borderId="1" xfId="0" applyFont="1" applyFill="1" applyBorder="1" applyAlignment="1">
      <alignment horizontal="center" wrapText="1"/>
    </xf>
    <xf numFmtId="0" fontId="12" fillId="5" borderId="1" xfId="0" applyFont="1" applyFill="1" applyBorder="1"/>
    <xf numFmtId="0" fontId="12" fillId="6" borderId="1" xfId="0" applyFont="1" applyFill="1" applyBorder="1" applyAlignment="1">
      <alignment horizontal="right" wrapText="1"/>
    </xf>
    <xf numFmtId="165" fontId="12" fillId="6" borderId="1" xfId="2" applyNumberFormat="1" applyFont="1" applyFill="1" applyBorder="1" applyAlignment="1">
      <alignment horizontal="right"/>
    </xf>
    <xf numFmtId="0" fontId="12" fillId="3" borderId="0" xfId="0" applyFont="1" applyFill="1" applyBorder="1" applyAlignment="1">
      <alignment horizontal="right" wrapText="1"/>
    </xf>
    <xf numFmtId="0" fontId="12" fillId="3" borderId="0" xfId="0" applyFont="1" applyFill="1" applyBorder="1" applyAlignment="1">
      <alignment horizontal="right"/>
    </xf>
    <xf numFmtId="0" fontId="12" fillId="4" borderId="1" xfId="0" applyFont="1" applyFill="1" applyBorder="1" applyAlignment="1" applyProtection="1">
      <alignment horizontal="center" wrapText="1"/>
    </xf>
    <xf numFmtId="0" fontId="10" fillId="0" borderId="0" xfId="0" applyFont="1" applyAlignment="1"/>
    <xf numFmtId="0" fontId="10" fillId="3" borderId="0" xfId="0" applyFont="1" applyFill="1" applyAlignment="1"/>
    <xf numFmtId="0" fontId="12" fillId="0" borderId="0" xfId="0" applyFont="1" applyFill="1" applyBorder="1" applyAlignment="1">
      <alignment horizontal="right" wrapText="1"/>
    </xf>
    <xf numFmtId="0" fontId="12" fillId="0" borderId="0" xfId="0" applyFont="1" applyFill="1" applyBorder="1" applyAlignment="1">
      <alignment horizontal="right"/>
    </xf>
    <xf numFmtId="165" fontId="12" fillId="0" borderId="0" xfId="2" applyNumberFormat="1" applyFont="1" applyFill="1" applyBorder="1" applyAlignment="1">
      <alignment horizontal="right"/>
    </xf>
    <xf numFmtId="0" fontId="13" fillId="0" borderId="7" xfId="0" applyFont="1" applyBorder="1" applyAlignment="1">
      <alignment vertical="center" wrapText="1"/>
    </xf>
    <xf numFmtId="0" fontId="1" fillId="0" borderId="0" xfId="1"/>
    <xf numFmtId="0" fontId="5" fillId="0" borderId="0" xfId="0" applyFont="1" applyAlignment="1" applyProtection="1">
      <alignment horizontal="left" wrapText="1"/>
      <protection locked="0"/>
    </xf>
    <xf numFmtId="0" fontId="14" fillId="9" borderId="1" xfId="1" applyFont="1" applyFill="1" applyBorder="1" applyAlignment="1">
      <alignment horizontal="center" wrapText="1"/>
    </xf>
    <xf numFmtId="0" fontId="15" fillId="9" borderId="1" xfId="1" applyFont="1" applyFill="1" applyBorder="1" applyAlignment="1">
      <alignment horizontal="center" wrapText="1"/>
    </xf>
    <xf numFmtId="0" fontId="15" fillId="9" borderId="1" xfId="1" applyFont="1" applyFill="1" applyBorder="1" applyAlignment="1">
      <alignment horizontal="left" wrapText="1"/>
    </xf>
    <xf numFmtId="1" fontId="15" fillId="9" borderId="1" xfId="1" applyNumberFormat="1" applyFont="1" applyFill="1" applyBorder="1" applyAlignment="1">
      <alignment horizontal="center" wrapText="1"/>
    </xf>
    <xf numFmtId="164" fontId="15" fillId="9" borderId="1" xfId="1" applyNumberFormat="1" applyFont="1" applyFill="1" applyBorder="1" applyAlignment="1">
      <alignment horizontal="right" wrapText="1"/>
    </xf>
    <xf numFmtId="0" fontId="15" fillId="0" borderId="1" xfId="1" applyFont="1" applyBorder="1"/>
    <xf numFmtId="0" fontId="15" fillId="0" borderId="1" xfId="1" applyFont="1" applyBorder="1" applyAlignment="1">
      <alignment horizontal="left"/>
    </xf>
    <xf numFmtId="1" fontId="15" fillId="0" borderId="1" xfId="1" applyNumberFormat="1" applyFont="1" applyBorder="1" applyAlignment="1">
      <alignment horizontal="center"/>
    </xf>
    <xf numFmtId="164" fontId="15" fillId="0" borderId="1" xfId="1" applyNumberFormat="1" applyFont="1" applyBorder="1" applyAlignment="1">
      <alignment horizontal="right"/>
    </xf>
    <xf numFmtId="164" fontId="15" fillId="9" borderId="1" xfId="1" applyNumberFormat="1" applyFont="1" applyFill="1" applyBorder="1" applyAlignment="1" applyProtection="1">
      <alignment horizontal="right" wrapText="1"/>
    </xf>
    <xf numFmtId="164" fontId="15" fillId="3" borderId="1" xfId="1" applyNumberFormat="1" applyFont="1" applyFill="1" applyBorder="1" applyAlignment="1" applyProtection="1">
      <alignment horizontal="right" wrapText="1"/>
    </xf>
    <xf numFmtId="0" fontId="15" fillId="0" borderId="0" xfId="1" applyFont="1"/>
    <xf numFmtId="0" fontId="14" fillId="0" borderId="0" xfId="1" applyFont="1" applyAlignment="1">
      <alignment horizontal="right"/>
    </xf>
    <xf numFmtId="164" fontId="14" fillId="9" borderId="1" xfId="1" applyNumberFormat="1" applyFont="1" applyFill="1" applyBorder="1"/>
    <xf numFmtId="1" fontId="15" fillId="9" borderId="1" xfId="1" applyNumberFormat="1" applyFont="1" applyFill="1" applyBorder="1" applyAlignment="1">
      <alignment horizontal="center"/>
    </xf>
    <xf numFmtId="44" fontId="12" fillId="0" borderId="1" xfId="0" applyNumberFormat="1" applyFont="1" applyFill="1" applyBorder="1" applyAlignment="1">
      <alignment horizontal="center" wrapText="1"/>
    </xf>
    <xf numFmtId="44" fontId="12" fillId="6" borderId="1" xfId="2" applyNumberFormat="1" applyFont="1" applyFill="1" applyBorder="1" applyAlignment="1">
      <alignment horizontal="right"/>
    </xf>
    <xf numFmtId="44" fontId="10" fillId="6" borderId="1" xfId="0" applyNumberFormat="1" applyFont="1" applyFill="1" applyBorder="1"/>
    <xf numFmtId="0" fontId="10" fillId="0" borderId="4" xfId="0" applyFont="1" applyBorder="1"/>
    <xf numFmtId="0" fontId="0" fillId="0" borderId="5" xfId="0" applyBorder="1"/>
    <xf numFmtId="0" fontId="12" fillId="0" borderId="0" xfId="0" applyFont="1"/>
    <xf numFmtId="0" fontId="17" fillId="0" borderId="0" xfId="0" applyFont="1"/>
    <xf numFmtId="0" fontId="18" fillId="0" borderId="0" xfId="0" applyFont="1"/>
    <xf numFmtId="0" fontId="19" fillId="0" borderId="0" xfId="0" applyFont="1" applyAlignment="1">
      <alignment horizontal="left" vertical="center"/>
    </xf>
    <xf numFmtId="0" fontId="20" fillId="0" borderId="0" xfId="0" applyFont="1" applyAlignment="1">
      <alignment horizontal="left" vertical="center"/>
    </xf>
    <xf numFmtId="0" fontId="7" fillId="0" borderId="0" xfId="0" applyFont="1"/>
    <xf numFmtId="0" fontId="16" fillId="0" borderId="0" xfId="0" applyFont="1" applyProtection="1"/>
    <xf numFmtId="0" fontId="17" fillId="0" borderId="0" xfId="0" applyFont="1" applyProtection="1"/>
    <xf numFmtId="0" fontId="18" fillId="0" borderId="0" xfId="0" applyFont="1" applyProtection="1"/>
    <xf numFmtId="0" fontId="18" fillId="0" borderId="0" xfId="0" applyFont="1" applyProtection="1">
      <protection locked="0"/>
    </xf>
    <xf numFmtId="0" fontId="0" fillId="0" borderId="0" xfId="0" applyAlignment="1">
      <alignment vertical="center"/>
    </xf>
    <xf numFmtId="44" fontId="9" fillId="0" borderId="8" xfId="2" applyFont="1" applyBorder="1" applyAlignment="1">
      <alignment vertical="center" wrapText="1"/>
    </xf>
    <xf numFmtId="0" fontId="6" fillId="0" borderId="7" xfId="0" applyFont="1" applyBorder="1" applyAlignment="1">
      <alignment horizontal="left" vertical="center" wrapText="1" indent="1"/>
    </xf>
    <xf numFmtId="0" fontId="6" fillId="0" borderId="7" xfId="0" applyFont="1" applyBorder="1" applyAlignment="1">
      <alignment horizontal="left" vertical="center" wrapText="1" indent="6"/>
    </xf>
    <xf numFmtId="0" fontId="13" fillId="0" borderId="5" xfId="0" applyFont="1" applyBorder="1" applyAlignment="1">
      <alignment horizontal="left" vertical="center" wrapText="1" indent="1"/>
    </xf>
    <xf numFmtId="0" fontId="2" fillId="0" borderId="7" xfId="0" applyFont="1" applyBorder="1" applyAlignment="1">
      <alignment horizontal="left" vertical="center" wrapText="1" indent="1"/>
    </xf>
    <xf numFmtId="0" fontId="2" fillId="0" borderId="7" xfId="0" applyFont="1" applyBorder="1" applyAlignment="1">
      <alignment horizontal="left" vertical="center" indent="1"/>
    </xf>
    <xf numFmtId="0" fontId="22" fillId="0" borderId="7" xfId="0" applyFont="1" applyBorder="1" applyAlignment="1">
      <alignment horizontal="left" vertical="center" indent="1"/>
    </xf>
    <xf numFmtId="164" fontId="10" fillId="7" borderId="1" xfId="0" applyNumberFormat="1" applyFont="1" applyFill="1" applyBorder="1" applyAlignment="1" applyProtection="1">
      <alignment horizontal="left" indent="1"/>
    </xf>
    <xf numFmtId="44" fontId="12" fillId="8" borderId="1" xfId="0" applyNumberFormat="1" applyFont="1" applyFill="1" applyBorder="1" applyAlignment="1">
      <alignment horizontal="center" wrapText="1"/>
    </xf>
    <xf numFmtId="0" fontId="0" fillId="0" borderId="4" xfId="0" applyBorder="1"/>
    <xf numFmtId="0" fontId="10" fillId="8" borderId="0" xfId="0" applyFont="1" applyFill="1" applyAlignment="1">
      <alignment horizontal="center"/>
    </xf>
    <xf numFmtId="0" fontId="16" fillId="10" borderId="4" xfId="0" applyFont="1" applyFill="1" applyBorder="1" applyProtection="1"/>
    <xf numFmtId="0" fontId="16" fillId="10" borderId="5" xfId="0" applyFont="1" applyFill="1" applyBorder="1" applyProtection="1"/>
    <xf numFmtId="0" fontId="16" fillId="10" borderId="10" xfId="0" applyFont="1" applyFill="1" applyBorder="1" applyProtection="1"/>
    <xf numFmtId="0" fontId="16" fillId="10" borderId="2" xfId="0" applyFont="1" applyFill="1" applyBorder="1" applyProtection="1"/>
    <xf numFmtId="0" fontId="17" fillId="10" borderId="2" xfId="0" applyFont="1" applyFill="1" applyBorder="1"/>
    <xf numFmtId="0" fontId="16" fillId="10" borderId="12" xfId="0" applyFont="1" applyFill="1" applyBorder="1" applyProtection="1"/>
    <xf numFmtId="0" fontId="16" fillId="10" borderId="6" xfId="0" applyFont="1" applyFill="1" applyBorder="1" applyProtection="1"/>
    <xf numFmtId="0" fontId="17" fillId="10" borderId="6" xfId="0" applyFont="1" applyFill="1" applyBorder="1"/>
    <xf numFmtId="164" fontId="10" fillId="9" borderId="1" xfId="0" applyNumberFormat="1" applyFont="1" applyFill="1" applyBorder="1" applyAlignment="1" applyProtection="1">
      <alignment horizontal="left" indent="1"/>
    </xf>
    <xf numFmtId="3" fontId="12" fillId="3" borderId="1" xfId="0" applyNumberFormat="1" applyFont="1" applyFill="1" applyBorder="1" applyAlignment="1" applyProtection="1">
      <alignment horizontal="center" vertical="center" wrapText="1"/>
    </xf>
    <xf numFmtId="0" fontId="12" fillId="4" borderId="1" xfId="0" applyFont="1" applyFill="1" applyBorder="1" applyAlignment="1" applyProtection="1">
      <alignment horizontal="center" vertical="center" wrapText="1"/>
    </xf>
    <xf numFmtId="0" fontId="16" fillId="10" borderId="4" xfId="0" applyFont="1" applyFill="1" applyBorder="1" applyAlignment="1">
      <alignment vertical="center"/>
    </xf>
    <xf numFmtId="0" fontId="17" fillId="10" borderId="4" xfId="0" applyFont="1" applyFill="1" applyBorder="1"/>
    <xf numFmtId="0" fontId="17" fillId="10" borderId="5" xfId="0" applyFont="1" applyFill="1" applyBorder="1"/>
    <xf numFmtId="0" fontId="16" fillId="10" borderId="3" xfId="0" applyFont="1" applyFill="1" applyBorder="1" applyAlignment="1">
      <alignment horizontal="left"/>
    </xf>
    <xf numFmtId="0" fontId="16" fillId="10" borderId="3" xfId="0" applyFont="1" applyFill="1" applyBorder="1" applyAlignment="1" applyProtection="1">
      <alignment horizontal="left"/>
    </xf>
    <xf numFmtId="0" fontId="6" fillId="0" borderId="0" xfId="0" applyFont="1"/>
    <xf numFmtId="0" fontId="17" fillId="10" borderId="11" xfId="0" applyFont="1" applyFill="1" applyBorder="1"/>
    <xf numFmtId="0" fontId="17" fillId="10" borderId="13" xfId="0" applyFont="1" applyFill="1" applyBorder="1"/>
    <xf numFmtId="0" fontId="10" fillId="0" borderId="5" xfId="0" applyFont="1" applyBorder="1"/>
    <xf numFmtId="0" fontId="12" fillId="0" borderId="0" xfId="0" applyFont="1" applyProtection="1"/>
    <xf numFmtId="0" fontId="10" fillId="0" borderId="0" xfId="0" applyFont="1" applyAlignment="1">
      <alignment vertical="center"/>
    </xf>
    <xf numFmtId="9" fontId="10" fillId="0" borderId="0" xfId="0" applyNumberFormat="1" applyFont="1"/>
    <xf numFmtId="1" fontId="10" fillId="0" borderId="0" xfId="0" applyNumberFormat="1" applyFont="1"/>
    <xf numFmtId="0" fontId="6" fillId="0" borderId="0" xfId="0" applyFont="1" applyAlignment="1"/>
    <xf numFmtId="164" fontId="10" fillId="10" borderId="1" xfId="0" applyNumberFormat="1" applyFont="1" applyFill="1" applyBorder="1" applyAlignment="1">
      <alignment horizontal="left" indent="1"/>
    </xf>
    <xf numFmtId="0" fontId="6" fillId="0" borderId="0" xfId="0" applyFont="1" applyFill="1"/>
    <xf numFmtId="0" fontId="23" fillId="0" borderId="0" xfId="0" applyFont="1"/>
    <xf numFmtId="0" fontId="9" fillId="0" borderId="0" xfId="0" applyFont="1"/>
    <xf numFmtId="0" fontId="12" fillId="0" borderId="0" xfId="0" applyFont="1" applyFill="1" applyBorder="1" applyAlignment="1" applyProtection="1">
      <protection locked="0"/>
    </xf>
    <xf numFmtId="0" fontId="12" fillId="0" borderId="0" xfId="0" applyFont="1" applyFill="1" applyBorder="1" applyAlignment="1" applyProtection="1">
      <alignment horizontal="right"/>
      <protection locked="0"/>
    </xf>
    <xf numFmtId="0" fontId="12" fillId="5" borderId="1" xfId="0" applyFont="1" applyFill="1" applyBorder="1" applyAlignment="1">
      <alignment horizontal="center"/>
    </xf>
    <xf numFmtId="0" fontId="12" fillId="5" borderId="1" xfId="0" applyFont="1" applyFill="1" applyBorder="1" applyAlignment="1">
      <alignment wrapText="1"/>
    </xf>
    <xf numFmtId="0" fontId="6" fillId="0" borderId="0" xfId="0" applyFont="1" applyBorder="1"/>
    <xf numFmtId="0" fontId="12" fillId="5" borderId="1" xfId="0" applyFont="1" applyFill="1" applyBorder="1" applyAlignment="1">
      <alignment horizontal="center" vertical="center"/>
    </xf>
    <xf numFmtId="0" fontId="12" fillId="5" borderId="9" xfId="0" applyFont="1" applyFill="1" applyBorder="1" applyAlignment="1">
      <alignment horizontal="center" vertical="center"/>
    </xf>
    <xf numFmtId="0" fontId="12" fillId="5" borderId="9"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6" fillId="0" borderId="0" xfId="0" applyFont="1" applyBorder="1" applyAlignment="1">
      <alignment vertical="center"/>
    </xf>
    <xf numFmtId="0" fontId="12" fillId="5" borderId="1" xfId="0" applyFont="1" applyFill="1" applyBorder="1" applyAlignment="1">
      <alignment horizontal="left" wrapText="1"/>
    </xf>
    <xf numFmtId="0" fontId="12" fillId="0" borderId="0" xfId="0" applyFont="1" applyFill="1" applyBorder="1" applyAlignment="1">
      <alignment horizontal="center" wrapText="1"/>
    </xf>
    <xf numFmtId="0" fontId="12" fillId="8" borderId="1" xfId="0" applyFont="1" applyFill="1" applyBorder="1" applyAlignment="1">
      <alignment horizontal="center" wrapText="1"/>
    </xf>
    <xf numFmtId="0" fontId="10" fillId="8" borderId="0" xfId="0" applyFont="1" applyFill="1"/>
    <xf numFmtId="0" fontId="12" fillId="8" borderId="1" xfId="0" applyFont="1" applyFill="1" applyBorder="1" applyAlignment="1">
      <alignment horizontal="left" wrapText="1"/>
    </xf>
    <xf numFmtId="165" fontId="12" fillId="8" borderId="1" xfId="2" applyNumberFormat="1" applyFont="1" applyFill="1" applyBorder="1" applyAlignment="1">
      <alignment horizontal="center" wrapText="1"/>
    </xf>
    <xf numFmtId="44" fontId="10" fillId="8" borderId="1" xfId="0" applyNumberFormat="1" applyFont="1" applyFill="1" applyBorder="1"/>
    <xf numFmtId="0" fontId="12" fillId="8" borderId="1" xfId="0" applyFont="1" applyFill="1" applyBorder="1" applyAlignment="1">
      <alignment horizontal="center"/>
    </xf>
    <xf numFmtId="0" fontId="12" fillId="8" borderId="1" xfId="0" applyFont="1" applyFill="1" applyBorder="1" applyAlignment="1">
      <alignment horizontal="right"/>
    </xf>
    <xf numFmtId="0" fontId="12" fillId="8" borderId="1" xfId="0" applyFont="1" applyFill="1" applyBorder="1" applyAlignment="1">
      <alignment horizontal="center" vertical="center"/>
    </xf>
    <xf numFmtId="0" fontId="6" fillId="8" borderId="0" xfId="0" applyFont="1" applyFill="1"/>
    <xf numFmtId="0" fontId="12" fillId="0" borderId="1" xfId="0" applyFont="1" applyFill="1" applyBorder="1" applyAlignment="1">
      <alignment horizontal="center" wrapText="1"/>
    </xf>
    <xf numFmtId="0" fontId="8" fillId="5" borderId="0" xfId="0" applyFont="1" applyFill="1" applyBorder="1"/>
    <xf numFmtId="0" fontId="24" fillId="0" borderId="0" xfId="0" applyFont="1"/>
    <xf numFmtId="0" fontId="2" fillId="0" borderId="14" xfId="0" applyFont="1" applyFill="1" applyBorder="1" applyAlignment="1">
      <alignment horizontal="right" vertical="center" wrapText="1" indent="1"/>
    </xf>
    <xf numFmtId="0" fontId="0" fillId="8" borderId="0" xfId="0" applyFill="1"/>
    <xf numFmtId="0" fontId="9" fillId="0" borderId="0" xfId="0" quotePrefix="1" applyFont="1" applyFill="1" applyAlignment="1">
      <alignment wrapText="1"/>
    </xf>
    <xf numFmtId="3" fontId="10" fillId="11" borderId="1" xfId="0" applyNumberFormat="1" applyFont="1" applyFill="1" applyBorder="1" applyAlignment="1" applyProtection="1">
      <alignment horizontal="left" vertical="center" wrapText="1" indent="1"/>
    </xf>
    <xf numFmtId="44" fontId="9" fillId="0" borderId="7" xfId="2" applyNumberFormat="1" applyFont="1" applyBorder="1" applyAlignment="1">
      <alignment vertical="center" wrapText="1"/>
    </xf>
    <xf numFmtId="44" fontId="10" fillId="0" borderId="1" xfId="0" applyNumberFormat="1" applyFont="1" applyFill="1" applyBorder="1" applyProtection="1"/>
    <xf numFmtId="44" fontId="10" fillId="0" borderId="1" xfId="2" applyNumberFormat="1" applyFont="1" applyFill="1" applyBorder="1" applyAlignment="1" applyProtection="1">
      <alignment horizontal="left" vertical="center" wrapText="1"/>
    </xf>
    <xf numFmtId="44" fontId="12" fillId="0" borderId="1" xfId="0" applyNumberFormat="1" applyFont="1" applyFill="1" applyBorder="1" applyAlignment="1" applyProtection="1">
      <alignment horizontal="center" vertical="center" wrapText="1"/>
    </xf>
    <xf numFmtId="2" fontId="12" fillId="8" borderId="1" xfId="0" applyNumberFormat="1" applyFont="1" applyFill="1" applyBorder="1" applyAlignment="1" applyProtection="1">
      <alignment horizontal="center" vertical="center" wrapText="1"/>
    </xf>
    <xf numFmtId="2" fontId="10" fillId="8" borderId="1" xfId="0" applyNumberFormat="1" applyFont="1" applyFill="1" applyBorder="1" applyProtection="1"/>
    <xf numFmtId="2" fontId="10" fillId="10" borderId="1" xfId="0" applyNumberFormat="1" applyFont="1" applyFill="1" applyBorder="1" applyProtection="1"/>
    <xf numFmtId="0" fontId="12" fillId="4" borderId="0" xfId="0" applyFont="1" applyFill="1" applyBorder="1" applyAlignment="1" applyProtection="1">
      <alignment horizontal="center" wrapText="1"/>
    </xf>
    <xf numFmtId="44" fontId="10" fillId="0" borderId="0" xfId="0" applyNumberFormat="1" applyFont="1" applyFill="1" applyBorder="1" applyProtection="1"/>
    <xf numFmtId="0" fontId="12" fillId="0" borderId="10" xfId="0" applyFont="1" applyFill="1" applyBorder="1" applyAlignment="1" applyProtection="1">
      <alignment horizontal="left" indent="1"/>
      <protection locked="0"/>
    </xf>
    <xf numFmtId="0" fontId="10" fillId="0" borderId="2" xfId="0" applyFont="1" applyBorder="1"/>
    <xf numFmtId="0" fontId="10" fillId="0" borderId="11" xfId="0" applyFont="1" applyBorder="1"/>
    <xf numFmtId="0" fontId="12" fillId="3" borderId="15" xfId="0" quotePrefix="1" applyFont="1" applyFill="1" applyBorder="1" applyAlignment="1" applyProtection="1">
      <alignment horizontal="left" indent="1"/>
      <protection locked="0"/>
    </xf>
    <xf numFmtId="0" fontId="10" fillId="3" borderId="0" xfId="0" applyFont="1" applyFill="1" applyBorder="1" applyAlignment="1" applyProtection="1">
      <alignment horizontal="left"/>
      <protection locked="0"/>
    </xf>
    <xf numFmtId="0" fontId="10" fillId="0" borderId="0" xfId="0" applyFont="1" applyBorder="1" applyAlignment="1"/>
    <xf numFmtId="0" fontId="10" fillId="0" borderId="14" xfId="0" applyFont="1" applyBorder="1" applyAlignment="1"/>
    <xf numFmtId="0" fontId="10" fillId="3" borderId="15" xfId="0" quotePrefix="1" applyFont="1" applyFill="1" applyBorder="1" applyAlignment="1">
      <alignment horizontal="left" indent="1"/>
    </xf>
    <xf numFmtId="0" fontId="10" fillId="3" borderId="0" xfId="0" applyFont="1" applyFill="1" applyBorder="1" applyAlignment="1"/>
    <xf numFmtId="0" fontId="10" fillId="10" borderId="12" xfId="0" quotePrefix="1" applyFont="1" applyFill="1" applyBorder="1" applyAlignment="1">
      <alignment horizontal="left" indent="1"/>
    </xf>
    <xf numFmtId="0" fontId="10" fillId="10" borderId="6" xfId="0" applyFont="1" applyFill="1" applyBorder="1" applyProtection="1">
      <protection locked="0"/>
    </xf>
    <xf numFmtId="0" fontId="10" fillId="10" borderId="6" xfId="0" applyFont="1" applyFill="1" applyBorder="1"/>
    <xf numFmtId="0" fontId="6" fillId="10" borderId="6" xfId="0" applyFont="1" applyFill="1" applyBorder="1"/>
    <xf numFmtId="0" fontId="6" fillId="3" borderId="13" xfId="0" applyFont="1" applyFill="1" applyBorder="1"/>
    <xf numFmtId="2" fontId="10" fillId="0" borderId="0" xfId="0" applyNumberFormat="1" applyFont="1"/>
    <xf numFmtId="164" fontId="10" fillId="7" borderId="1" xfId="0" applyNumberFormat="1" applyFont="1" applyFill="1" applyBorder="1" applyAlignment="1">
      <alignment horizontal="left" indent="1"/>
    </xf>
    <xf numFmtId="44" fontId="10" fillId="7" borderId="1" xfId="0" applyNumberFormat="1" applyFont="1" applyFill="1" applyBorder="1" applyProtection="1"/>
    <xf numFmtId="44" fontId="10" fillId="7" borderId="16" xfId="0" applyNumberFormat="1" applyFont="1" applyFill="1" applyBorder="1" applyProtection="1"/>
    <xf numFmtId="2" fontId="12" fillId="0" borderId="1" xfId="0" applyNumberFormat="1" applyFont="1" applyFill="1" applyBorder="1" applyAlignment="1" applyProtection="1">
      <alignment horizontal="center" vertical="center" wrapText="1"/>
    </xf>
    <xf numFmtId="2" fontId="10" fillId="0" borderId="1" xfId="0" applyNumberFormat="1" applyFont="1" applyFill="1" applyBorder="1" applyProtection="1"/>
    <xf numFmtId="0" fontId="12" fillId="0" borderId="1" xfId="0" applyFont="1" applyFill="1" applyBorder="1" applyAlignment="1" applyProtection="1">
      <alignment horizontal="center" vertical="center" wrapText="1"/>
    </xf>
    <xf numFmtId="44" fontId="10" fillId="0" borderId="17" xfId="0" applyNumberFormat="1" applyFont="1" applyFill="1" applyBorder="1" applyProtection="1"/>
    <xf numFmtId="0" fontId="10" fillId="0" borderId="0" xfId="0" applyFont="1" applyBorder="1"/>
    <xf numFmtId="0" fontId="12" fillId="0" borderId="0" xfId="0" applyFont="1" applyFill="1" applyBorder="1" applyAlignment="1" applyProtection="1">
      <alignment horizontal="center" wrapText="1"/>
    </xf>
    <xf numFmtId="3" fontId="10" fillId="4" borderId="1" xfId="0" applyNumberFormat="1" applyFont="1" applyFill="1" applyBorder="1" applyAlignment="1" applyProtection="1">
      <alignment horizontal="left" vertical="center" wrapText="1"/>
    </xf>
    <xf numFmtId="164" fontId="10" fillId="4" borderId="1" xfId="0" applyNumberFormat="1" applyFont="1" applyFill="1" applyBorder="1" applyAlignment="1" applyProtection="1">
      <alignment horizontal="left" indent="1"/>
    </xf>
    <xf numFmtId="0" fontId="12" fillId="4" borderId="1" xfId="0" applyFont="1" applyFill="1" applyBorder="1" applyAlignment="1">
      <alignment horizontal="center" vertical="center"/>
    </xf>
    <xf numFmtId="44" fontId="10" fillId="4" borderId="1" xfId="0" applyNumberFormat="1" applyFont="1" applyFill="1" applyBorder="1"/>
    <xf numFmtId="44" fontId="10" fillId="4" borderId="1" xfId="2" applyFont="1" applyFill="1" applyBorder="1" applyAlignment="1">
      <alignment vertical="center"/>
    </xf>
    <xf numFmtId="44" fontId="10" fillId="4" borderId="16" xfId="0" applyNumberFormat="1" applyFont="1" applyFill="1" applyBorder="1"/>
    <xf numFmtId="0" fontId="12" fillId="4" borderId="9" xfId="0" applyFont="1" applyFill="1" applyBorder="1" applyAlignment="1" applyProtection="1">
      <alignment horizontal="center" vertical="center" wrapText="1"/>
    </xf>
    <xf numFmtId="2" fontId="12" fillId="0" borderId="9" xfId="0" applyNumberFormat="1" applyFont="1" applyFill="1" applyBorder="1" applyAlignment="1" applyProtection="1">
      <alignment horizontal="center" vertical="center" wrapText="1"/>
    </xf>
    <xf numFmtId="2" fontId="10" fillId="0" borderId="9" xfId="0" applyNumberFormat="1" applyFont="1" applyFill="1" applyBorder="1" applyProtection="1"/>
    <xf numFmtId="0" fontId="12" fillId="0" borderId="12" xfId="0" quotePrefix="1" applyFont="1" applyFill="1" applyBorder="1" applyAlignment="1">
      <alignment horizontal="left" indent="1"/>
    </xf>
    <xf numFmtId="0" fontId="10" fillId="0" borderId="6" xfId="0" applyFont="1" applyFill="1" applyBorder="1" applyProtection="1">
      <protection locked="0"/>
    </xf>
    <xf numFmtId="0" fontId="10" fillId="0" borderId="6" xfId="0" applyFont="1" applyFill="1" applyBorder="1"/>
    <xf numFmtId="0" fontId="6" fillId="0" borderId="6" xfId="0" applyFont="1" applyFill="1" applyBorder="1"/>
    <xf numFmtId="44" fontId="12" fillId="4" borderId="1" xfId="2" applyFont="1" applyFill="1" applyBorder="1" applyAlignment="1">
      <alignment horizontal="center" vertical="center"/>
    </xf>
    <xf numFmtId="0" fontId="12" fillId="0" borderId="0" xfId="0" applyFont="1" applyAlignment="1">
      <alignment horizontal="right"/>
    </xf>
    <xf numFmtId="0" fontId="12" fillId="4" borderId="1" xfId="0" applyFont="1" applyFill="1" applyBorder="1" applyAlignment="1">
      <alignment horizontal="right"/>
    </xf>
    <xf numFmtId="0" fontId="12" fillId="4" borderId="1" xfId="0" applyNumberFormat="1" applyFont="1" applyFill="1" applyBorder="1" applyAlignment="1" applyProtection="1">
      <alignment horizontal="center" wrapText="1"/>
    </xf>
    <xf numFmtId="2" fontId="12" fillId="0" borderId="9" xfId="0" applyNumberFormat="1" applyFont="1" applyFill="1" applyBorder="1" applyAlignment="1">
      <alignment vertical="center" wrapText="1"/>
    </xf>
    <xf numFmtId="2" fontId="10" fillId="0" borderId="9" xfId="0" applyNumberFormat="1" applyFont="1" applyBorder="1" applyAlignment="1">
      <alignment vertical="center"/>
    </xf>
    <xf numFmtId="2" fontId="10" fillId="0" borderId="9" xfId="0" applyNumberFormat="1" applyFont="1" applyBorder="1"/>
    <xf numFmtId="2" fontId="10" fillId="0" borderId="1" xfId="0" applyNumberFormat="1" applyFont="1" applyBorder="1"/>
    <xf numFmtId="0" fontId="6" fillId="0" borderId="13" xfId="0" applyFont="1" applyFill="1" applyBorder="1"/>
    <xf numFmtId="0" fontId="18" fillId="0" borderId="0" xfId="0" applyFont="1" applyFill="1"/>
    <xf numFmtId="0" fontId="16" fillId="10" borderId="6" xfId="0" applyFont="1" applyFill="1" applyBorder="1" applyAlignment="1">
      <alignment vertical="center"/>
    </xf>
    <xf numFmtId="0" fontId="17" fillId="10" borderId="6" xfId="0" applyFont="1" applyFill="1" applyBorder="1" applyProtection="1"/>
    <xf numFmtId="0" fontId="17" fillId="10" borderId="13" xfId="0" applyFont="1" applyFill="1" applyBorder="1" applyProtection="1"/>
    <xf numFmtId="0" fontId="16" fillId="10" borderId="10" xfId="0" applyFont="1" applyFill="1" applyBorder="1" applyAlignment="1" applyProtection="1">
      <alignment horizontal="left"/>
    </xf>
    <xf numFmtId="0" fontId="16" fillId="10" borderId="2" xfId="0" applyFont="1" applyFill="1" applyBorder="1" applyAlignment="1">
      <alignment vertical="center"/>
    </xf>
    <xf numFmtId="0" fontId="17" fillId="10" borderId="2" xfId="0" applyFont="1" applyFill="1" applyBorder="1" applyProtection="1"/>
    <xf numFmtId="0" fontId="17" fillId="10" borderId="11" xfId="0" applyFont="1" applyFill="1" applyBorder="1" applyProtection="1"/>
    <xf numFmtId="0" fontId="16" fillId="0" borderId="0" xfId="0" applyFont="1" applyFill="1" applyBorder="1" applyProtection="1"/>
    <xf numFmtId="0" fontId="16" fillId="0" borderId="0" xfId="0" applyFont="1" applyFill="1" applyBorder="1" applyAlignment="1">
      <alignment vertical="center"/>
    </xf>
    <xf numFmtId="0" fontId="17" fillId="0" borderId="0" xfId="0" applyFont="1" applyFill="1" applyBorder="1" applyProtection="1"/>
    <xf numFmtId="0" fontId="17" fillId="0" borderId="0" xfId="0" applyFont="1" applyFill="1" applyProtection="1"/>
    <xf numFmtId="0" fontId="18" fillId="0" borderId="0" xfId="0" applyFont="1" applyFill="1" applyProtection="1"/>
    <xf numFmtId="0" fontId="18" fillId="0" borderId="0" xfId="0" applyFont="1" applyFill="1" applyProtection="1">
      <protection locked="0"/>
    </xf>
    <xf numFmtId="0" fontId="7" fillId="10" borderId="12" xfId="0" applyFont="1" applyFill="1" applyBorder="1" applyProtection="1"/>
    <xf numFmtId="0" fontId="1" fillId="10" borderId="6" xfId="1" applyFill="1" applyBorder="1"/>
    <xf numFmtId="0" fontId="0" fillId="10" borderId="6" xfId="0" applyFill="1" applyBorder="1"/>
    <xf numFmtId="0" fontId="0" fillId="10" borderId="13" xfId="0" applyFill="1" applyBorder="1"/>
    <xf numFmtId="0" fontId="21" fillId="10" borderId="2" xfId="1" applyFont="1" applyFill="1" applyBorder="1"/>
    <xf numFmtId="0" fontId="18" fillId="10" borderId="2" xfId="0" applyFont="1" applyFill="1" applyBorder="1"/>
    <xf numFmtId="0" fontId="18" fillId="10" borderId="11" xfId="0" applyFont="1" applyFill="1" applyBorder="1"/>
    <xf numFmtId="0" fontId="12" fillId="4" borderId="9" xfId="0" applyFont="1" applyFill="1" applyBorder="1" applyAlignment="1">
      <alignment horizontal="center" wrapText="1"/>
    </xf>
    <xf numFmtId="0" fontId="12" fillId="4" borderId="9" xfId="0" applyFont="1" applyFill="1" applyBorder="1" applyAlignment="1">
      <alignment horizontal="center" vertical="center" wrapText="1"/>
    </xf>
    <xf numFmtId="0" fontId="4" fillId="8" borderId="0" xfId="0" applyFont="1" applyFill="1" applyAlignment="1" applyProtection="1">
      <alignment horizontal="left" vertical="center" wrapText="1"/>
      <protection locked="0"/>
    </xf>
    <xf numFmtId="0" fontId="12" fillId="4" borderId="1" xfId="0" applyFont="1" applyFill="1" applyBorder="1"/>
    <xf numFmtId="0" fontId="10" fillId="0" borderId="14" xfId="0" applyFont="1" applyBorder="1"/>
    <xf numFmtId="44" fontId="12" fillId="4" borderId="1" xfId="0" applyNumberFormat="1" applyFont="1" applyFill="1" applyBorder="1" applyAlignment="1" applyProtection="1">
      <alignment horizontal="center" wrapText="1"/>
    </xf>
    <xf numFmtId="0" fontId="12" fillId="0" borderId="9" xfId="0" applyFont="1" applyFill="1" applyBorder="1" applyAlignment="1">
      <alignment horizontal="center" vertical="center" wrapText="1"/>
    </xf>
    <xf numFmtId="44" fontId="10" fillId="12" borderId="1" xfId="0" applyNumberFormat="1" applyFont="1" applyFill="1" applyBorder="1"/>
    <xf numFmtId="0" fontId="12" fillId="0" borderId="1" xfId="0" applyNumberFormat="1" applyFont="1" applyFill="1" applyBorder="1" applyAlignment="1" applyProtection="1">
      <alignment horizontal="center" vertical="center" wrapText="1"/>
    </xf>
    <xf numFmtId="0" fontId="10" fillId="0" borderId="9" xfId="0" applyNumberFormat="1" applyFont="1" applyBorder="1" applyAlignment="1">
      <alignment vertical="center"/>
    </xf>
    <xf numFmtId="0" fontId="10" fillId="0" borderId="1" xfId="0" applyNumberFormat="1" applyFont="1" applyFill="1" applyBorder="1" applyProtection="1"/>
    <xf numFmtId="0" fontId="10" fillId="0" borderId="9" xfId="0" applyNumberFormat="1" applyFont="1" applyBorder="1"/>
    <xf numFmtId="0" fontId="10" fillId="0" borderId="1" xfId="0" applyNumberFormat="1" applyFont="1" applyBorder="1"/>
    <xf numFmtId="3" fontId="12" fillId="4" borderId="1" xfId="0" applyNumberFormat="1" applyFont="1" applyFill="1" applyBorder="1" applyAlignment="1" applyProtection="1">
      <alignment horizontal="center" vertical="center" wrapText="1"/>
    </xf>
    <xf numFmtId="1" fontId="12" fillId="4" borderId="17" xfId="0" applyNumberFormat="1" applyFont="1" applyFill="1" applyBorder="1" applyAlignment="1" applyProtection="1">
      <alignment horizontal="center" wrapText="1"/>
    </xf>
    <xf numFmtId="44" fontId="10" fillId="12" borderId="17" xfId="0" applyNumberFormat="1" applyFont="1" applyFill="1" applyBorder="1"/>
    <xf numFmtId="44" fontId="10" fillId="12" borderId="1" xfId="0" applyNumberFormat="1" applyFont="1" applyFill="1" applyBorder="1" applyProtection="1"/>
    <xf numFmtId="2" fontId="10" fillId="12" borderId="1" xfId="0" applyNumberFormat="1" applyFont="1" applyFill="1" applyBorder="1" applyProtection="1"/>
    <xf numFmtId="0" fontId="12" fillId="3" borderId="15" xfId="0" quotePrefix="1" applyFont="1" applyFill="1" applyBorder="1" applyAlignment="1">
      <alignment horizontal="left" indent="1"/>
    </xf>
    <xf numFmtId="166" fontId="10" fillId="7" borderId="1" xfId="3" applyNumberFormat="1" applyFont="1" applyFill="1" applyBorder="1" applyProtection="1"/>
    <xf numFmtId="44" fontId="10" fillId="7" borderId="1" xfId="2" applyFont="1" applyFill="1" applyBorder="1" applyProtection="1"/>
    <xf numFmtId="3" fontId="12" fillId="7" borderId="1" xfId="0" applyNumberFormat="1" applyFont="1" applyFill="1" applyBorder="1" applyAlignment="1" applyProtection="1">
      <alignment horizontal="center" vertical="center" wrapText="1"/>
    </xf>
    <xf numFmtId="2" fontId="10" fillId="0" borderId="17" xfId="0" applyNumberFormat="1" applyFont="1" applyFill="1" applyBorder="1" applyProtection="1"/>
    <xf numFmtId="2" fontId="10" fillId="0" borderId="17" xfId="0" applyNumberFormat="1" applyFont="1" applyBorder="1"/>
    <xf numFmtId="164" fontId="10" fillId="0" borderId="1" xfId="0" applyNumberFormat="1" applyFont="1" applyFill="1" applyBorder="1" applyAlignment="1" applyProtection="1">
      <alignment horizontal="left" indent="1"/>
    </xf>
    <xf numFmtId="0" fontId="12" fillId="4" borderId="17" xfId="0" applyFont="1" applyFill="1" applyBorder="1" applyAlignment="1">
      <alignment horizontal="right"/>
    </xf>
    <xf numFmtId="0" fontId="6" fillId="3" borderId="19" xfId="0" applyFont="1" applyFill="1" applyBorder="1"/>
    <xf numFmtId="0" fontId="10" fillId="0" borderId="21" xfId="0" applyFont="1" applyBorder="1" applyAlignment="1"/>
    <xf numFmtId="0" fontId="10" fillId="0" borderId="20" xfId="0" applyFont="1" applyBorder="1"/>
    <xf numFmtId="0" fontId="10" fillId="0" borderId="20" xfId="0" applyFont="1" applyBorder="1" applyAlignment="1"/>
    <xf numFmtId="0" fontId="10" fillId="0" borderId="22" xfId="0" applyFont="1" applyBorder="1"/>
    <xf numFmtId="0" fontId="8" fillId="2" borderId="0" xfId="0" applyFont="1" applyFill="1" applyProtection="1"/>
    <xf numFmtId="0" fontId="10" fillId="3" borderId="0" xfId="0" applyFont="1" applyFill="1"/>
    <xf numFmtId="0" fontId="6" fillId="0" borderId="23" xfId="0" applyFont="1" applyBorder="1"/>
    <xf numFmtId="0" fontId="6" fillId="0" borderId="24" xfId="0" applyFont="1" applyBorder="1"/>
    <xf numFmtId="0" fontId="6" fillId="0" borderId="6" xfId="0" applyFont="1" applyBorder="1"/>
    <xf numFmtId="0" fontId="10" fillId="0" borderId="6" xfId="0" applyFont="1" applyBorder="1"/>
    <xf numFmtId="0" fontId="10" fillId="0" borderId="6" xfId="0" applyFont="1" applyBorder="1" applyProtection="1">
      <protection locked="0"/>
    </xf>
    <xf numFmtId="0" fontId="10" fillId="0" borderId="12" xfId="0" quotePrefix="1" applyFont="1" applyBorder="1" applyAlignment="1">
      <alignment horizontal="left" indent="1"/>
    </xf>
    <xf numFmtId="0" fontId="10" fillId="0" borderId="25" xfId="0" applyFont="1" applyBorder="1"/>
    <xf numFmtId="0" fontId="10" fillId="3" borderId="0" xfId="0" applyFont="1" applyFill="1" applyAlignment="1" applyProtection="1">
      <alignment horizontal="left"/>
      <protection locked="0"/>
    </xf>
    <xf numFmtId="0" fontId="10" fillId="0" borderId="26" xfId="0" applyFont="1" applyBorder="1"/>
    <xf numFmtId="0" fontId="10" fillId="0" borderId="27" xfId="0" applyFont="1" applyBorder="1"/>
    <xf numFmtId="0" fontId="12" fillId="0" borderId="10" xfId="0" applyFont="1" applyBorder="1" applyAlignment="1" applyProtection="1">
      <alignment horizontal="left" indent="1"/>
      <protection locked="0"/>
    </xf>
    <xf numFmtId="44" fontId="10" fillId="0" borderId="0" xfId="0" applyNumberFormat="1" applyFont="1"/>
    <xf numFmtId="0" fontId="12" fillId="0" borderId="0" xfId="0" applyFont="1" applyAlignment="1">
      <alignment horizontal="center" wrapText="1"/>
    </xf>
    <xf numFmtId="0" fontId="12" fillId="4" borderId="18" xfId="0" applyFont="1" applyFill="1" applyBorder="1" applyAlignment="1">
      <alignment horizontal="right"/>
    </xf>
    <xf numFmtId="0" fontId="12" fillId="0" borderId="26" xfId="0" applyFont="1" applyBorder="1" applyAlignment="1">
      <alignment horizontal="right"/>
    </xf>
    <xf numFmtId="0" fontId="12" fillId="0" borderId="27" xfId="0" applyFont="1" applyBorder="1" applyAlignment="1">
      <alignment horizontal="right"/>
    </xf>
    <xf numFmtId="44" fontId="12" fillId="4" borderId="1" xfId="0" applyNumberFormat="1" applyFont="1" applyFill="1" applyBorder="1" applyAlignment="1">
      <alignment horizontal="center" wrapText="1"/>
    </xf>
    <xf numFmtId="0" fontId="10" fillId="4" borderId="1" xfId="0" applyFont="1" applyFill="1" applyBorder="1" applyAlignment="1">
      <alignment horizontal="center" wrapText="1"/>
    </xf>
    <xf numFmtId="0" fontId="10" fillId="0" borderId="9" xfId="0" applyFont="1" applyBorder="1" applyAlignment="1">
      <alignment horizontal="center"/>
    </xf>
    <xf numFmtId="0" fontId="10" fillId="0" borderId="1" xfId="0" applyFont="1" applyBorder="1" applyAlignment="1">
      <alignment horizontal="center" vertical="center" wrapText="1"/>
    </xf>
    <xf numFmtId="0" fontId="10" fillId="0" borderId="1" xfId="0" applyFont="1" applyBorder="1" applyAlignment="1">
      <alignment horizontal="center"/>
    </xf>
    <xf numFmtId="44" fontId="10" fillId="0" borderId="1" xfId="0" applyNumberFormat="1" applyFont="1" applyBorder="1"/>
    <xf numFmtId="164" fontId="10" fillId="0" borderId="1" xfId="0" applyNumberFormat="1" applyFont="1" applyBorder="1" applyAlignment="1">
      <alignment horizontal="left" indent="1"/>
    </xf>
    <xf numFmtId="164" fontId="10" fillId="4" borderId="1" xfId="0" applyNumberFormat="1" applyFont="1" applyFill="1" applyBorder="1" applyAlignment="1">
      <alignment horizontal="left" indent="1"/>
    </xf>
    <xf numFmtId="0" fontId="10" fillId="0" borderId="9" xfId="0" applyFont="1" applyBorder="1" applyAlignment="1">
      <alignment horizontal="center" vertical="center"/>
    </xf>
    <xf numFmtId="44" fontId="10" fillId="0" borderId="1" xfId="2" applyFont="1" applyBorder="1" applyAlignment="1">
      <alignment horizontal="center" vertical="center" wrapText="1"/>
    </xf>
    <xf numFmtId="3" fontId="10" fillId="4" borderId="1" xfId="0" applyNumberFormat="1" applyFont="1" applyFill="1" applyBorder="1" applyAlignment="1">
      <alignment horizontal="left" vertical="center" wrapText="1"/>
    </xf>
    <xf numFmtId="0" fontId="12" fillId="4" borderId="1" xfId="0" applyFont="1" applyFill="1" applyBorder="1" applyAlignment="1">
      <alignment horizontal="center" vertical="center" wrapText="1"/>
    </xf>
    <xf numFmtId="3" fontId="12" fillId="4" borderId="1" xfId="0" applyNumberFormat="1" applyFont="1" applyFill="1" applyBorder="1" applyAlignment="1">
      <alignment horizontal="center" vertical="center" wrapText="1"/>
    </xf>
    <xf numFmtId="0" fontId="16" fillId="10" borderId="6" xfId="0" applyFont="1" applyFill="1" applyBorder="1"/>
    <xf numFmtId="0" fontId="16" fillId="10" borderId="12" xfId="0" applyFont="1" applyFill="1" applyBorder="1"/>
    <xf numFmtId="0" fontId="16" fillId="10" borderId="2" xfId="0" applyFont="1" applyFill="1" applyBorder="1"/>
    <xf numFmtId="0" fontId="16" fillId="10" borderId="10" xfId="0" applyFont="1" applyFill="1" applyBorder="1"/>
    <xf numFmtId="0" fontId="12" fillId="0" borderId="12" xfId="0" quotePrefix="1" applyFont="1" applyBorder="1" applyAlignment="1">
      <alignment horizontal="left" indent="1"/>
    </xf>
    <xf numFmtId="0" fontId="12" fillId="4" borderId="0" xfId="0" applyFont="1" applyFill="1" applyAlignment="1">
      <alignment horizontal="center" wrapText="1"/>
    </xf>
    <xf numFmtId="44" fontId="10" fillId="7" borderId="16" xfId="0" applyNumberFormat="1" applyFont="1" applyFill="1" applyBorder="1"/>
    <xf numFmtId="0" fontId="12" fillId="4" borderId="1" xfId="0" applyFont="1" applyFill="1" applyBorder="1" applyAlignment="1">
      <alignment horizontal="center" wrapText="1"/>
    </xf>
    <xf numFmtId="44" fontId="10" fillId="7" borderId="1" xfId="0" applyNumberFormat="1" applyFont="1" applyFill="1" applyBorder="1"/>
    <xf numFmtId="166" fontId="10" fillId="7" borderId="1" xfId="4" applyNumberFormat="1" applyFont="1" applyFill="1" applyBorder="1" applyAlignment="1">
      <alignment horizontal="center" vertical="center"/>
    </xf>
    <xf numFmtId="0" fontId="11" fillId="0" borderId="4" xfId="0" applyFont="1" applyBorder="1" applyProtection="1">
      <protection locked="0"/>
    </xf>
    <xf numFmtId="44" fontId="0" fillId="0" borderId="0" xfId="2" applyFont="1" applyBorder="1" applyAlignment="1">
      <alignment horizontal="center"/>
    </xf>
    <xf numFmtId="0" fontId="11" fillId="0" borderId="3" xfId="0" applyFont="1" applyFill="1" applyBorder="1" applyAlignment="1" applyProtection="1">
      <protection locked="0"/>
    </xf>
    <xf numFmtId="0" fontId="11" fillId="0" borderId="4" xfId="0" applyFont="1" applyFill="1" applyBorder="1" applyAlignment="1" applyProtection="1">
      <protection locked="0"/>
    </xf>
    <xf numFmtId="0" fontId="11" fillId="0" borderId="5" xfId="0" applyFont="1" applyFill="1" applyBorder="1" applyAlignment="1" applyProtection="1">
      <protection locked="0"/>
    </xf>
    <xf numFmtId="0" fontId="4" fillId="0" borderId="0" xfId="0" applyFont="1" applyAlignment="1" applyProtection="1">
      <alignment horizontal="justify" vertical="top" wrapText="1"/>
      <protection locked="0"/>
    </xf>
    <xf numFmtId="0" fontId="4" fillId="0" borderId="2" xfId="0" applyFont="1" applyBorder="1" applyAlignment="1" applyProtection="1">
      <alignment horizontal="justify" vertical="top" wrapText="1"/>
    </xf>
    <xf numFmtId="0" fontId="4" fillId="0" borderId="0" xfId="0" applyFont="1" applyAlignment="1" applyProtection="1">
      <alignment horizontal="justify"/>
      <protection locked="0"/>
    </xf>
    <xf numFmtId="0" fontId="2" fillId="0" borderId="0" xfId="0" applyFont="1" applyAlignment="1">
      <alignment horizontal="center"/>
    </xf>
    <xf numFmtId="0" fontId="9" fillId="0" borderId="0" xfId="0" applyFont="1" applyAlignment="1" applyProtection="1">
      <alignment horizontal="justify" vertical="top" wrapText="1"/>
    </xf>
    <xf numFmtId="0" fontId="17" fillId="0" borderId="0" xfId="0" applyFont="1" applyFill="1" applyBorder="1"/>
    <xf numFmtId="0" fontId="12" fillId="4" borderId="1" xfId="0" applyFont="1" applyFill="1" applyBorder="1" applyAlignment="1"/>
    <xf numFmtId="0" fontId="9" fillId="0" borderId="0" xfId="0" applyFont="1" applyBorder="1" applyAlignment="1">
      <alignment horizontal="justify"/>
    </xf>
    <xf numFmtId="0" fontId="9" fillId="0" borderId="0" xfId="0" applyFont="1" applyAlignment="1" applyProtection="1">
      <alignment horizontal="justify" vertical="top" wrapText="1"/>
    </xf>
    <xf numFmtId="0" fontId="11" fillId="0" borderId="3" xfId="0" applyFont="1" applyFill="1" applyBorder="1" applyAlignment="1" applyProtection="1">
      <protection locked="0"/>
    </xf>
    <xf numFmtId="0" fontId="11" fillId="0" borderId="4" xfId="0" applyFont="1" applyFill="1" applyBorder="1" applyAlignment="1" applyProtection="1">
      <protection locked="0"/>
    </xf>
    <xf numFmtId="0" fontId="11" fillId="0" borderId="5" xfId="0" applyFont="1" applyFill="1" applyBorder="1" applyAlignment="1" applyProtection="1">
      <protection locked="0"/>
    </xf>
    <xf numFmtId="0" fontId="9" fillId="0" borderId="0" xfId="0" applyFont="1" applyAlignment="1" applyProtection="1">
      <alignment horizontal="left" vertical="top" wrapText="1"/>
    </xf>
    <xf numFmtId="0" fontId="4" fillId="0" borderId="0" xfId="0" applyFont="1" applyAlignment="1" applyProtection="1">
      <alignment horizontal="justify" vertical="top" wrapText="1"/>
      <protection locked="0"/>
    </xf>
    <xf numFmtId="0" fontId="4" fillId="0" borderId="6" xfId="0" applyFont="1" applyBorder="1" applyAlignment="1" applyProtection="1">
      <alignment horizontal="justify" vertical="top" wrapText="1"/>
      <protection locked="0"/>
    </xf>
    <xf numFmtId="0" fontId="4" fillId="0" borderId="2" xfId="0" applyFont="1" applyBorder="1" applyAlignment="1" applyProtection="1">
      <alignment horizontal="justify" vertical="top" wrapText="1"/>
    </xf>
    <xf numFmtId="0" fontId="4" fillId="0" borderId="0" xfId="0" applyFont="1" applyAlignment="1" applyProtection="1">
      <alignment horizontal="justify" vertical="top" wrapText="1"/>
    </xf>
    <xf numFmtId="0" fontId="4" fillId="0" borderId="0" xfId="0" applyFont="1" applyAlignment="1" applyProtection="1">
      <alignment horizontal="justify"/>
      <protection locked="0"/>
    </xf>
    <xf numFmtId="0" fontId="4" fillId="0" borderId="0" xfId="0" applyFont="1" applyBorder="1" applyAlignment="1" applyProtection="1">
      <alignment horizontal="justify"/>
      <protection locked="0"/>
    </xf>
    <xf numFmtId="0" fontId="32" fillId="0" borderId="0" xfId="0" applyFont="1" applyBorder="1" applyAlignment="1">
      <alignment horizontal="justify" vertical="top"/>
    </xf>
    <xf numFmtId="0" fontId="8" fillId="0" borderId="0" xfId="0" applyFont="1" applyBorder="1" applyAlignment="1">
      <alignment horizontal="justify" vertical="top"/>
    </xf>
    <xf numFmtId="0" fontId="7" fillId="0" borderId="0" xfId="0" applyFont="1" applyFill="1" applyBorder="1" applyAlignment="1" applyProtection="1">
      <alignment horizontal="center" wrapText="1"/>
      <protection locked="0"/>
    </xf>
    <xf numFmtId="0" fontId="12" fillId="0" borderId="3" xfId="0" applyFont="1" applyFill="1" applyBorder="1" applyAlignment="1" applyProtection="1">
      <protection locked="0"/>
    </xf>
    <xf numFmtId="0" fontId="12" fillId="0" borderId="4" xfId="0" applyFont="1" applyFill="1" applyBorder="1" applyAlignment="1" applyProtection="1">
      <protection locked="0"/>
    </xf>
    <xf numFmtId="0" fontId="11" fillId="0" borderId="3" xfId="0" applyFont="1" applyBorder="1" applyAlignment="1" applyProtection="1">
      <protection locked="0"/>
    </xf>
    <xf numFmtId="0" fontId="11" fillId="0" borderId="4" xfId="0" applyFont="1" applyBorder="1" applyAlignment="1" applyProtection="1">
      <protection locked="0"/>
    </xf>
    <xf numFmtId="0" fontId="16" fillId="10" borderId="28" xfId="0" applyFont="1" applyFill="1" applyBorder="1" applyAlignment="1">
      <alignment vertical="center"/>
    </xf>
    <xf numFmtId="0" fontId="0" fillId="0" borderId="27" xfId="0" applyBorder="1" applyAlignment="1">
      <alignment vertical="center"/>
    </xf>
    <xf numFmtId="0" fontId="0" fillId="0" borderId="26"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23" xfId="0" applyBorder="1" applyAlignment="1">
      <alignment vertical="center"/>
    </xf>
    <xf numFmtId="0" fontId="0" fillId="0" borderId="4" xfId="0" applyBorder="1" applyAlignment="1"/>
    <xf numFmtId="0" fontId="0" fillId="0" borderId="5" xfId="0" applyBorder="1" applyAlignment="1"/>
    <xf numFmtId="0" fontId="2" fillId="0" borderId="0" xfId="0" applyFont="1" applyAlignment="1">
      <alignment horizontal="center"/>
    </xf>
    <xf numFmtId="44" fontId="0" fillId="0" borderId="9" xfId="2" applyFont="1" applyBorder="1" applyAlignment="1">
      <alignment horizontal="center"/>
    </xf>
    <xf numFmtId="44" fontId="0" fillId="0" borderId="18" xfId="2" applyFont="1" applyBorder="1" applyAlignment="1">
      <alignment horizontal="center"/>
    </xf>
    <xf numFmtId="0" fontId="2" fillId="8" borderId="0" xfId="0" applyFont="1" applyFill="1" applyAlignment="1">
      <alignment horizontal="center" wrapText="1"/>
    </xf>
    <xf numFmtId="44" fontId="0" fillId="0" borderId="9" xfId="0" applyNumberFormat="1" applyBorder="1" applyAlignment="1">
      <alignment horizontal="center"/>
    </xf>
    <xf numFmtId="0" fontId="0" fillId="0" borderId="18" xfId="0" applyBorder="1" applyAlignment="1">
      <alignment horizontal="center"/>
    </xf>
  </cellXfs>
  <cellStyles count="5">
    <cellStyle name="Comma" xfId="3" builtinId="3"/>
    <cellStyle name="Comma 2" xfId="4" xr:uid="{F405FE3E-CC4D-4445-B2C1-74197E0B9FC3}"/>
    <cellStyle name="Currency" xfId="2" builtinId="4"/>
    <cellStyle name="Normal" xfId="0" builtinId="0"/>
    <cellStyle name="Normal 2" xfId="1" xr:uid="{00000000-0005-0000-0000-00000200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9.bin"/><Relationship Id="rId7" Type="http://schemas.openxmlformats.org/officeDocument/2006/relationships/printerSettings" Target="../printerSettings/printerSettings43.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2.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T66"/>
  <sheetViews>
    <sheetView topLeftCell="A10" zoomScaleNormal="100" workbookViewId="0">
      <selection activeCell="B11" sqref="B11:H11"/>
    </sheetView>
  </sheetViews>
  <sheetFormatPr defaultColWidth="9.140625" defaultRowHeight="12.75" x14ac:dyDescent="0.2"/>
  <cols>
    <col min="1" max="1" width="9.140625" style="1"/>
    <col min="2" max="2" width="45" style="1" customWidth="1"/>
    <col min="3" max="4" width="10.140625" style="1" bestFit="1" customWidth="1"/>
    <col min="5" max="5" width="11.140625" style="1" bestFit="1" customWidth="1"/>
    <col min="6" max="7" width="10.140625" style="1" bestFit="1" customWidth="1"/>
    <col min="8" max="8" width="29" style="1" customWidth="1"/>
    <col min="9" max="16384" width="9.140625" style="1"/>
  </cols>
  <sheetData>
    <row r="1" spans="2:14" s="74" customFormat="1" ht="47.25" customHeight="1" x14ac:dyDescent="0.2">
      <c r="B1" s="73" t="s">
        <v>0</v>
      </c>
    </row>
    <row r="2" spans="2:14" customFormat="1" ht="4.5" customHeight="1" x14ac:dyDescent="0.25">
      <c r="B2" s="75"/>
    </row>
    <row r="3" spans="2:14" ht="15.75" x14ac:dyDescent="0.25">
      <c r="B3" s="75" t="s">
        <v>1</v>
      </c>
      <c r="C3" s="12"/>
      <c r="D3" s="31"/>
      <c r="E3" s="31"/>
      <c r="F3" s="31"/>
      <c r="G3" s="31"/>
      <c r="H3" s="31"/>
      <c r="I3" s="31"/>
      <c r="J3" s="31"/>
      <c r="K3" s="31"/>
      <c r="L3" s="31"/>
      <c r="M3"/>
      <c r="N3"/>
    </row>
    <row r="4" spans="2:14" ht="4.5" customHeight="1" x14ac:dyDescent="0.25">
      <c r="B4" s="75"/>
      <c r="C4" s="12"/>
      <c r="D4" s="31"/>
      <c r="E4" s="31"/>
      <c r="F4" s="31"/>
      <c r="G4" s="31"/>
      <c r="H4" s="31"/>
      <c r="I4" s="31"/>
      <c r="J4" s="31"/>
      <c r="K4" s="31"/>
      <c r="L4" s="31"/>
      <c r="M4"/>
      <c r="N4"/>
    </row>
    <row r="5" spans="2:14" ht="15.75" x14ac:dyDescent="0.25">
      <c r="B5" s="75" t="s">
        <v>2</v>
      </c>
      <c r="C5" s="12"/>
      <c r="D5" s="31"/>
      <c r="E5" s="31"/>
      <c r="F5" s="31"/>
      <c r="G5" s="31"/>
      <c r="H5" s="31"/>
      <c r="I5" s="31"/>
      <c r="J5" s="31"/>
      <c r="K5" s="31"/>
      <c r="L5" s="31"/>
      <c r="M5"/>
      <c r="N5"/>
    </row>
    <row r="6" spans="2:14" ht="16.5" thickBot="1" x14ac:dyDescent="0.3">
      <c r="B6" s="75"/>
      <c r="C6" s="12"/>
      <c r="D6" s="31"/>
      <c r="E6" s="31"/>
      <c r="F6" s="31"/>
      <c r="G6" s="31"/>
      <c r="H6" s="31"/>
      <c r="I6" s="31"/>
      <c r="J6" s="31"/>
      <c r="K6" s="31"/>
      <c r="L6" s="31"/>
      <c r="M6"/>
      <c r="N6"/>
    </row>
    <row r="7" spans="2:14" s="79" customFormat="1" ht="20.25" x14ac:dyDescent="0.3">
      <c r="B7" s="208" t="s">
        <v>3</v>
      </c>
      <c r="C7" s="209"/>
      <c r="D7" s="210"/>
      <c r="E7" s="210"/>
      <c r="F7" s="210"/>
      <c r="G7" s="210"/>
      <c r="H7" s="211"/>
      <c r="I7" s="77"/>
      <c r="J7" s="77"/>
      <c r="K7" s="77"/>
      <c r="L7" s="77"/>
      <c r="M7" s="78"/>
      <c r="N7" s="78"/>
    </row>
    <row r="8" spans="2:14" s="79" customFormat="1" ht="12" customHeight="1" thickBot="1" x14ac:dyDescent="0.35">
      <c r="B8" s="97"/>
      <c r="C8" s="205"/>
      <c r="D8" s="206"/>
      <c r="E8" s="206"/>
      <c r="F8" s="206"/>
      <c r="G8" s="206"/>
      <c r="H8" s="207"/>
      <c r="I8" s="77"/>
      <c r="J8" s="77"/>
      <c r="K8" s="77"/>
      <c r="L8" s="77"/>
      <c r="M8" s="78"/>
      <c r="N8" s="78"/>
    </row>
    <row r="9" spans="2:14" s="217" customFormat="1" ht="12" customHeight="1" x14ac:dyDescent="0.3">
      <c r="B9" s="212"/>
      <c r="C9" s="213"/>
      <c r="D9" s="214"/>
      <c r="E9" s="214"/>
      <c r="F9" s="214"/>
      <c r="G9" s="214"/>
      <c r="H9" s="214"/>
      <c r="I9" s="215"/>
      <c r="J9" s="215"/>
      <c r="K9" s="215"/>
      <c r="L9" s="215"/>
      <c r="M9" s="216"/>
      <c r="N9" s="216"/>
    </row>
    <row r="10" spans="2:14" ht="16.5" thickBot="1" x14ac:dyDescent="0.3">
      <c r="B10" s="14"/>
      <c r="C10" s="14"/>
      <c r="D10" s="15"/>
      <c r="E10" s="15"/>
      <c r="F10" s="15"/>
      <c r="G10" s="15"/>
      <c r="H10" s="15"/>
      <c r="I10" s="15"/>
      <c r="J10" s="15"/>
      <c r="K10" s="15"/>
      <c r="L10" s="15"/>
      <c r="M10" s="5"/>
      <c r="N10" s="5"/>
    </row>
    <row r="11" spans="2:14" ht="18" customHeight="1" thickBot="1" x14ac:dyDescent="0.35">
      <c r="B11" s="311" t="s">
        <v>4</v>
      </c>
      <c r="C11" s="312"/>
      <c r="D11" s="312"/>
      <c r="E11" s="312"/>
      <c r="F11" s="312"/>
      <c r="G11" s="312"/>
      <c r="H11" s="313"/>
      <c r="I11" s="15"/>
      <c r="J11" s="15"/>
      <c r="K11" s="15"/>
      <c r="L11" s="15"/>
      <c r="M11" s="5"/>
      <c r="N11" s="5"/>
    </row>
    <row r="12" spans="2:14" x14ac:dyDescent="0.2">
      <c r="B12" s="16"/>
      <c r="C12" s="17"/>
      <c r="D12" s="17"/>
      <c r="E12" s="15"/>
      <c r="F12" s="15"/>
      <c r="G12" s="15"/>
      <c r="H12" s="15"/>
      <c r="I12" s="15"/>
      <c r="J12" s="15"/>
      <c r="K12" s="15"/>
      <c r="L12" s="15"/>
      <c r="M12" s="5"/>
      <c r="N12" s="5"/>
    </row>
    <row r="13" spans="2:14" ht="15.75" x14ac:dyDescent="0.25">
      <c r="B13" s="256" t="s">
        <v>5</v>
      </c>
      <c r="C13" s="14"/>
      <c r="D13" s="15"/>
      <c r="E13" s="15"/>
      <c r="F13" s="15"/>
      <c r="G13" s="15"/>
      <c r="H13" s="15"/>
      <c r="I13" s="15"/>
      <c r="J13" s="15"/>
      <c r="K13" s="15"/>
      <c r="L13" s="15"/>
      <c r="M13" s="5"/>
      <c r="N13" s="5"/>
    </row>
    <row r="14" spans="2:14" ht="161.25" customHeight="1" x14ac:dyDescent="0.2">
      <c r="B14" s="310" t="s">
        <v>6</v>
      </c>
      <c r="C14" s="310"/>
      <c r="D14" s="310"/>
      <c r="E14" s="310"/>
      <c r="F14" s="310"/>
      <c r="G14" s="310"/>
      <c r="H14" s="310"/>
      <c r="I14" s="310"/>
      <c r="J14" s="310"/>
      <c r="K14" s="310"/>
      <c r="L14" s="310"/>
      <c r="M14" s="6"/>
      <c r="N14" s="6"/>
    </row>
    <row r="15" spans="2:14" ht="50.25" customHeight="1" x14ac:dyDescent="0.2">
      <c r="B15" s="314" t="s">
        <v>7</v>
      </c>
      <c r="C15" s="314"/>
      <c r="D15" s="314"/>
      <c r="E15" s="314"/>
      <c r="F15" s="314"/>
      <c r="G15" s="314"/>
      <c r="H15" s="314"/>
      <c r="I15" s="314"/>
      <c r="J15" s="314"/>
      <c r="K15" s="314"/>
      <c r="L15" s="314"/>
      <c r="M15" s="6"/>
      <c r="N15" s="6"/>
    </row>
    <row r="16" spans="2:14" ht="30.75" customHeight="1" x14ac:dyDescent="0.25">
      <c r="B16" s="309" t="s">
        <v>8</v>
      </c>
      <c r="C16" s="309"/>
      <c r="D16" s="309"/>
      <c r="E16" s="309"/>
      <c r="F16" s="309"/>
      <c r="G16" s="309"/>
      <c r="H16" s="309"/>
      <c r="I16" s="18"/>
      <c r="J16" s="18"/>
      <c r="K16" s="18"/>
      <c r="L16" s="18"/>
      <c r="M16" s="7"/>
      <c r="N16" s="7"/>
    </row>
    <row r="17" spans="2:14" ht="30.75" customHeight="1" x14ac:dyDescent="0.25">
      <c r="B17" s="309" t="s">
        <v>9</v>
      </c>
      <c r="C17" s="309"/>
      <c r="D17" s="309"/>
      <c r="E17" s="309"/>
      <c r="F17" s="309"/>
      <c r="G17" s="309"/>
      <c r="H17" s="309"/>
      <c r="I17" s="18"/>
      <c r="J17" s="18"/>
      <c r="K17" s="18"/>
      <c r="L17" s="18"/>
      <c r="M17" s="7"/>
      <c r="N17" s="7"/>
    </row>
    <row r="18" spans="2:14" ht="24.75" customHeight="1" x14ac:dyDescent="0.25">
      <c r="B18" s="309" t="s">
        <v>10</v>
      </c>
      <c r="C18" s="309"/>
      <c r="D18" s="309"/>
      <c r="E18" s="309"/>
      <c r="F18" s="309"/>
      <c r="G18" s="309"/>
      <c r="H18" s="309"/>
      <c r="I18" s="18"/>
      <c r="J18" s="18"/>
      <c r="K18" s="18"/>
      <c r="L18" s="18"/>
      <c r="M18" s="7"/>
      <c r="N18" s="7"/>
    </row>
    <row r="19" spans="2:14" ht="26.25" customHeight="1" x14ac:dyDescent="0.25">
      <c r="B19" s="309" t="s">
        <v>11</v>
      </c>
      <c r="C19" s="309"/>
      <c r="D19" s="309"/>
      <c r="E19" s="309"/>
      <c r="F19" s="309"/>
      <c r="G19" s="309"/>
      <c r="H19" s="309"/>
      <c r="I19" s="18"/>
      <c r="J19" s="18"/>
      <c r="K19" s="18"/>
      <c r="L19" s="18"/>
      <c r="M19" s="7"/>
      <c r="N19" s="7"/>
    </row>
    <row r="20" spans="2:14" ht="33.75" customHeight="1" x14ac:dyDescent="0.25">
      <c r="B20" s="309" t="s">
        <v>12</v>
      </c>
      <c r="C20" s="309"/>
      <c r="D20" s="309"/>
      <c r="E20" s="309"/>
      <c r="F20" s="309"/>
      <c r="G20" s="309"/>
      <c r="H20" s="309"/>
      <c r="I20" s="19"/>
      <c r="J20" s="19"/>
      <c r="K20" s="19"/>
      <c r="L20" s="19"/>
      <c r="M20" s="8"/>
      <c r="N20" s="8"/>
    </row>
    <row r="21" spans="2:14" ht="36.75" customHeight="1" x14ac:dyDescent="0.2">
      <c r="B21" s="321" t="s">
        <v>13</v>
      </c>
      <c r="C21" s="322"/>
      <c r="D21" s="322"/>
      <c r="E21" s="322"/>
      <c r="F21" s="322"/>
      <c r="G21" s="322"/>
      <c r="H21" s="322"/>
      <c r="I21" s="19"/>
      <c r="J21" s="19"/>
      <c r="K21" s="19"/>
      <c r="L21" s="19"/>
      <c r="M21" s="8"/>
      <c r="N21" s="8"/>
    </row>
    <row r="22" spans="2:14" x14ac:dyDescent="0.2">
      <c r="B22" s="15"/>
      <c r="C22" s="15"/>
      <c r="D22" s="15"/>
      <c r="E22" s="15"/>
      <c r="F22" s="15"/>
      <c r="G22" s="15"/>
      <c r="H22" s="15"/>
      <c r="I22" s="15"/>
      <c r="J22" s="15"/>
      <c r="K22" s="15"/>
      <c r="L22" s="15"/>
      <c r="M22" s="5"/>
      <c r="N22" s="5"/>
    </row>
    <row r="23" spans="2:14" x14ac:dyDescent="0.2">
      <c r="B23" s="20"/>
      <c r="C23" s="20"/>
      <c r="D23" s="20"/>
      <c r="E23" s="20"/>
      <c r="F23" s="20"/>
      <c r="G23" s="20"/>
      <c r="H23" s="20"/>
      <c r="I23" s="20"/>
      <c r="J23" s="20"/>
      <c r="K23" s="20"/>
      <c r="L23" s="15"/>
      <c r="M23" s="5"/>
      <c r="N23" s="5"/>
    </row>
    <row r="24" spans="2:14" ht="15.75" x14ac:dyDescent="0.25">
      <c r="B24" s="21" t="s">
        <v>14</v>
      </c>
      <c r="C24" s="21"/>
      <c r="D24" s="21"/>
      <c r="E24" s="21"/>
      <c r="F24" s="21"/>
      <c r="G24" s="21"/>
      <c r="H24" s="21"/>
      <c r="I24" s="21"/>
      <c r="J24" s="21"/>
      <c r="K24" s="21"/>
      <c r="L24" s="15"/>
      <c r="M24" s="5"/>
      <c r="N24" s="5"/>
    </row>
    <row r="25" spans="2:14" x14ac:dyDescent="0.2">
      <c r="B25" s="22"/>
      <c r="C25" s="22"/>
      <c r="D25" s="22"/>
      <c r="E25" s="22"/>
      <c r="F25" s="22"/>
      <c r="G25" s="22"/>
      <c r="H25" s="22"/>
      <c r="I25" s="22"/>
      <c r="J25" s="22"/>
      <c r="K25" s="22"/>
      <c r="L25" s="23"/>
    </row>
    <row r="26" spans="2:14" x14ac:dyDescent="0.2">
      <c r="B26" s="22"/>
      <c r="C26" s="22"/>
      <c r="D26" s="22"/>
      <c r="E26" s="22"/>
      <c r="F26" s="22"/>
      <c r="G26" s="22"/>
      <c r="H26" s="22"/>
      <c r="I26" s="22"/>
      <c r="J26" s="22"/>
      <c r="K26" s="22"/>
      <c r="L26" s="23"/>
    </row>
    <row r="27" spans="2:14" x14ac:dyDescent="0.2">
      <c r="B27" s="22"/>
      <c r="C27" s="22"/>
      <c r="D27" s="22"/>
      <c r="E27" s="22"/>
      <c r="F27" s="22"/>
      <c r="G27" s="22"/>
      <c r="H27" s="22"/>
      <c r="I27" s="22"/>
      <c r="J27" s="22"/>
      <c r="K27" s="22"/>
      <c r="L27" s="23"/>
    </row>
    <row r="28" spans="2:14" x14ac:dyDescent="0.2">
      <c r="B28" s="22"/>
      <c r="C28" s="22"/>
      <c r="D28" s="22"/>
      <c r="E28" s="22"/>
      <c r="F28" s="22"/>
      <c r="G28" s="22"/>
      <c r="H28" s="22"/>
      <c r="I28" s="22"/>
      <c r="J28" s="22"/>
      <c r="K28" s="22"/>
      <c r="L28" s="23"/>
    </row>
    <row r="29" spans="2:14" ht="15.75" x14ac:dyDescent="0.25">
      <c r="B29" s="304"/>
      <c r="C29" s="304"/>
      <c r="D29" s="24"/>
      <c r="E29" s="24"/>
      <c r="F29" s="24"/>
      <c r="G29" s="24"/>
      <c r="H29" s="24"/>
      <c r="I29" s="24"/>
      <c r="J29" s="24"/>
      <c r="K29" s="24"/>
      <c r="L29" s="23"/>
    </row>
    <row r="30" spans="2:14" ht="15.75" x14ac:dyDescent="0.25">
      <c r="B30" s="25" t="s">
        <v>15</v>
      </c>
      <c r="C30" s="26"/>
      <c r="D30" s="24"/>
      <c r="E30" s="24"/>
      <c r="F30" s="24"/>
      <c r="G30" s="24"/>
      <c r="H30" s="24"/>
      <c r="I30" s="24"/>
      <c r="J30" s="24"/>
      <c r="K30" s="24"/>
      <c r="L30" s="23"/>
    </row>
    <row r="31" spans="2:14" ht="15.75" x14ac:dyDescent="0.25">
      <c r="B31" s="319"/>
      <c r="C31" s="319"/>
      <c r="D31" s="319"/>
      <c r="E31" s="319"/>
      <c r="F31" s="319"/>
      <c r="G31" s="319"/>
      <c r="H31" s="319"/>
      <c r="I31" s="24"/>
      <c r="J31" s="24"/>
      <c r="K31" s="24"/>
      <c r="L31" s="23"/>
    </row>
    <row r="32" spans="2:14" ht="16.5" thickBot="1" x14ac:dyDescent="0.3">
      <c r="B32" s="320"/>
      <c r="C32" s="320"/>
      <c r="D32" s="320"/>
      <c r="E32" s="320"/>
      <c r="F32" s="320"/>
      <c r="G32" s="320"/>
      <c r="H32" s="320"/>
      <c r="I32" s="24"/>
      <c r="J32" s="24"/>
      <c r="K32" s="24"/>
      <c r="L32" s="23"/>
    </row>
    <row r="33" spans="2:20" ht="15.75" x14ac:dyDescent="0.2">
      <c r="B33" s="303" t="s">
        <v>16</v>
      </c>
      <c r="C33" s="27"/>
      <c r="D33" s="303" t="s">
        <v>17</v>
      </c>
      <c r="E33" s="303"/>
      <c r="F33" s="303"/>
      <c r="G33" s="303"/>
      <c r="H33" s="303"/>
      <c r="I33" s="24"/>
      <c r="J33" s="24"/>
      <c r="K33" s="24"/>
      <c r="L33" s="23"/>
    </row>
    <row r="34" spans="2:20" ht="15.75" x14ac:dyDescent="0.2">
      <c r="B34" s="315"/>
      <c r="C34" s="302"/>
      <c r="D34" s="28"/>
      <c r="E34" s="28"/>
      <c r="F34" s="28"/>
      <c r="G34" s="28"/>
      <c r="H34" s="28"/>
      <c r="I34" s="10"/>
      <c r="J34" s="10"/>
      <c r="K34" s="10"/>
      <c r="L34" s="23"/>
    </row>
    <row r="35" spans="2:20" ht="16.5" thickBot="1" x14ac:dyDescent="0.25">
      <c r="B35" s="316"/>
      <c r="C35" s="27"/>
      <c r="D35" s="11"/>
      <c r="E35" s="11"/>
      <c r="F35" s="11"/>
      <c r="G35" s="11"/>
      <c r="H35" s="11"/>
      <c r="I35" s="4"/>
      <c r="J35" s="4"/>
      <c r="K35" s="4"/>
      <c r="L35" s="23"/>
    </row>
    <row r="36" spans="2:20" ht="15.75" x14ac:dyDescent="0.2">
      <c r="B36" s="317" t="s">
        <v>18</v>
      </c>
      <c r="C36" s="27"/>
      <c r="D36" s="29" t="s">
        <v>19</v>
      </c>
      <c r="E36" s="10"/>
      <c r="F36" s="10"/>
      <c r="G36" s="10"/>
      <c r="H36" s="10"/>
      <c r="I36" s="10"/>
      <c r="J36" s="10"/>
      <c r="K36" s="10"/>
      <c r="L36" s="28"/>
      <c r="M36" s="2"/>
      <c r="N36" s="2"/>
      <c r="O36" s="2"/>
      <c r="P36" s="2"/>
      <c r="Q36" s="2"/>
      <c r="R36" s="2"/>
      <c r="S36" s="2"/>
      <c r="T36" s="2"/>
    </row>
    <row r="37" spans="2:20" ht="15.75" x14ac:dyDescent="0.2">
      <c r="B37" s="318"/>
      <c r="C37" s="302"/>
      <c r="D37" s="23"/>
      <c r="E37" s="23"/>
      <c r="F37" s="23"/>
      <c r="G37" s="23"/>
      <c r="H37" s="23"/>
      <c r="I37" s="10"/>
      <c r="J37" s="10"/>
      <c r="K37" s="10"/>
      <c r="L37" s="28"/>
      <c r="M37" s="2"/>
      <c r="N37" s="2"/>
      <c r="O37" s="2"/>
      <c r="P37" s="2"/>
      <c r="Q37" s="2"/>
      <c r="R37" s="2"/>
      <c r="S37" s="2"/>
      <c r="T37" s="2"/>
    </row>
    <row r="38" spans="2:20" ht="15.75" x14ac:dyDescent="0.2">
      <c r="B38" s="23"/>
      <c r="C38" s="23"/>
      <c r="D38" s="30"/>
      <c r="E38" s="4"/>
      <c r="F38" s="4"/>
      <c r="G38" s="4"/>
      <c r="H38" s="4"/>
      <c r="I38" s="4"/>
      <c r="J38" s="4"/>
      <c r="K38" s="4"/>
      <c r="L38" s="28"/>
      <c r="M38" s="2"/>
      <c r="N38" s="2"/>
      <c r="O38" s="2"/>
      <c r="P38" s="2"/>
      <c r="Q38" s="2"/>
      <c r="R38" s="2"/>
      <c r="S38" s="2"/>
      <c r="T38" s="2"/>
    </row>
    <row r="39" spans="2:20" x14ac:dyDescent="0.2">
      <c r="L39" s="2"/>
      <c r="M39" s="2"/>
      <c r="N39" s="2"/>
      <c r="O39" s="2"/>
      <c r="P39" s="2"/>
      <c r="Q39" s="2"/>
      <c r="R39" s="2"/>
      <c r="S39" s="2"/>
      <c r="T39" s="2"/>
    </row>
    <row r="40" spans="2:20" x14ac:dyDescent="0.2">
      <c r="L40" s="2"/>
      <c r="M40" s="2"/>
      <c r="N40" s="2"/>
      <c r="O40" s="2"/>
      <c r="P40" s="2"/>
      <c r="Q40" s="2"/>
      <c r="R40" s="2"/>
      <c r="S40" s="2"/>
      <c r="T40" s="2"/>
    </row>
    <row r="41" spans="2:20" x14ac:dyDescent="0.2">
      <c r="L41" s="2"/>
      <c r="M41" s="2"/>
      <c r="N41" s="2"/>
      <c r="O41" s="2"/>
      <c r="P41" s="2"/>
      <c r="Q41" s="2"/>
      <c r="R41" s="2"/>
      <c r="S41" s="2"/>
      <c r="T41" s="2"/>
    </row>
    <row r="42" spans="2:20" x14ac:dyDescent="0.2">
      <c r="L42" s="2"/>
      <c r="M42" s="2"/>
      <c r="N42" s="2"/>
      <c r="O42" s="2"/>
      <c r="P42" s="2"/>
      <c r="Q42" s="2"/>
      <c r="R42" s="2"/>
      <c r="S42" s="2"/>
      <c r="T42" s="2"/>
    </row>
    <row r="43" spans="2:20" x14ac:dyDescent="0.2">
      <c r="L43" s="2"/>
      <c r="M43" s="2"/>
      <c r="N43" s="2"/>
      <c r="O43" s="2"/>
      <c r="P43" s="2"/>
      <c r="Q43" s="2"/>
      <c r="R43" s="2"/>
      <c r="S43" s="2"/>
      <c r="T43" s="2"/>
    </row>
    <row r="44" spans="2:20" x14ac:dyDescent="0.2">
      <c r="L44" s="2"/>
      <c r="M44" s="2"/>
      <c r="N44" s="2"/>
      <c r="O44" s="2"/>
      <c r="P44" s="2"/>
      <c r="Q44" s="2"/>
      <c r="R44" s="2"/>
      <c r="S44" s="2"/>
      <c r="T44" s="2"/>
    </row>
    <row r="45" spans="2:20" x14ac:dyDescent="0.2">
      <c r="L45" s="2"/>
      <c r="M45" s="2"/>
      <c r="N45" s="2"/>
      <c r="O45" s="2"/>
      <c r="P45" s="2"/>
      <c r="Q45" s="2"/>
      <c r="R45" s="2"/>
      <c r="S45" s="2"/>
      <c r="T45" s="2"/>
    </row>
    <row r="46" spans="2:20" x14ac:dyDescent="0.2">
      <c r="L46" s="2"/>
      <c r="M46" s="2"/>
      <c r="N46" s="2"/>
      <c r="O46" s="2"/>
      <c r="P46" s="2"/>
      <c r="Q46" s="2"/>
      <c r="R46" s="2"/>
      <c r="S46" s="2"/>
      <c r="T46" s="2"/>
    </row>
    <row r="47" spans="2:20" x14ac:dyDescent="0.2">
      <c r="L47" s="2"/>
      <c r="M47" s="2"/>
      <c r="N47" s="2"/>
      <c r="O47" s="2"/>
      <c r="P47" s="2"/>
      <c r="Q47" s="2"/>
      <c r="R47" s="2"/>
      <c r="S47" s="2"/>
      <c r="T47" s="2"/>
    </row>
    <row r="48" spans="2:20" x14ac:dyDescent="0.2">
      <c r="L48" s="2"/>
      <c r="M48" s="2"/>
      <c r="N48" s="2"/>
      <c r="O48" s="2"/>
      <c r="P48" s="2"/>
      <c r="Q48" s="2"/>
      <c r="R48" s="2"/>
      <c r="S48" s="2"/>
      <c r="T48" s="2"/>
    </row>
    <row r="49" spans="12:20" x14ac:dyDescent="0.2">
      <c r="L49" s="2"/>
      <c r="M49" s="2"/>
      <c r="N49" s="2"/>
      <c r="O49" s="2"/>
      <c r="P49" s="2"/>
      <c r="Q49" s="2"/>
      <c r="R49" s="2"/>
      <c r="S49" s="2"/>
      <c r="T49" s="2"/>
    </row>
    <row r="50" spans="12:20" x14ac:dyDescent="0.2">
      <c r="L50" s="2"/>
      <c r="M50" s="2"/>
      <c r="N50" s="2"/>
      <c r="O50" s="2"/>
      <c r="P50" s="2"/>
      <c r="Q50" s="2"/>
      <c r="R50" s="2"/>
      <c r="S50" s="2"/>
      <c r="T50" s="2"/>
    </row>
    <row r="51" spans="12:20" x14ac:dyDescent="0.2">
      <c r="L51" s="2"/>
      <c r="M51" s="2"/>
      <c r="N51" s="2"/>
      <c r="O51" s="2"/>
      <c r="P51" s="2"/>
      <c r="Q51" s="2"/>
      <c r="R51" s="2"/>
      <c r="S51" s="2"/>
      <c r="T51" s="2"/>
    </row>
    <row r="52" spans="12:20" x14ac:dyDescent="0.2">
      <c r="L52" s="2"/>
      <c r="M52" s="2"/>
      <c r="N52" s="2"/>
      <c r="O52" s="2"/>
      <c r="P52" s="2"/>
      <c r="Q52" s="2"/>
      <c r="R52" s="2"/>
      <c r="S52" s="2"/>
      <c r="T52" s="2"/>
    </row>
    <row r="53" spans="12:20" x14ac:dyDescent="0.2">
      <c r="L53" s="2"/>
      <c r="M53" s="2"/>
      <c r="N53" s="2"/>
      <c r="O53" s="2"/>
      <c r="P53" s="2"/>
      <c r="Q53" s="2"/>
      <c r="R53" s="2"/>
      <c r="S53" s="2"/>
      <c r="T53" s="2"/>
    </row>
    <row r="54" spans="12:20" x14ac:dyDescent="0.2">
      <c r="L54" s="2"/>
      <c r="M54" s="2"/>
      <c r="N54" s="2"/>
      <c r="O54" s="2"/>
      <c r="P54" s="2"/>
      <c r="Q54" s="2"/>
      <c r="R54" s="2"/>
      <c r="S54" s="2"/>
      <c r="T54" s="2"/>
    </row>
    <row r="55" spans="12:20" x14ac:dyDescent="0.2">
      <c r="L55" s="2"/>
      <c r="M55" s="2"/>
      <c r="N55" s="2"/>
      <c r="O55" s="2"/>
      <c r="P55" s="2"/>
      <c r="Q55" s="2"/>
      <c r="R55" s="2"/>
      <c r="S55" s="2"/>
      <c r="T55" s="2"/>
    </row>
    <row r="56" spans="12:20" x14ac:dyDescent="0.2">
      <c r="L56" s="2"/>
      <c r="M56" s="2"/>
      <c r="N56" s="2"/>
      <c r="O56" s="2"/>
      <c r="P56" s="2"/>
      <c r="Q56" s="2"/>
      <c r="R56" s="2"/>
      <c r="S56" s="2"/>
      <c r="T56" s="2"/>
    </row>
    <row r="57" spans="12:20" x14ac:dyDescent="0.2">
      <c r="L57" s="3"/>
      <c r="M57" s="3"/>
      <c r="N57" s="3"/>
    </row>
    <row r="58" spans="12:20" x14ac:dyDescent="0.2">
      <c r="L58" s="3"/>
      <c r="M58" s="3"/>
      <c r="N58" s="3"/>
    </row>
    <row r="59" spans="12:20" x14ac:dyDescent="0.2">
      <c r="L59" s="3"/>
      <c r="M59" s="3"/>
      <c r="N59" s="3"/>
    </row>
    <row r="60" spans="12:20" x14ac:dyDescent="0.2">
      <c r="L60" s="3"/>
      <c r="M60" s="3"/>
      <c r="N60" s="3"/>
    </row>
    <row r="61" spans="12:20" x14ac:dyDescent="0.2">
      <c r="L61" s="3"/>
      <c r="M61" s="3"/>
      <c r="N61" s="3"/>
    </row>
    <row r="62" spans="12:20" ht="15.75" x14ac:dyDescent="0.2">
      <c r="L62" s="10"/>
      <c r="M62" s="10"/>
      <c r="N62" s="10"/>
    </row>
    <row r="63" spans="12:20" ht="15.75" x14ac:dyDescent="0.2">
      <c r="L63" s="4"/>
      <c r="M63" s="4"/>
      <c r="N63" s="4"/>
    </row>
    <row r="64" spans="12:20" ht="15.75" x14ac:dyDescent="0.2">
      <c r="L64" s="10"/>
      <c r="M64" s="10"/>
      <c r="N64" s="10"/>
    </row>
    <row r="65" spans="12:14" ht="15.75" x14ac:dyDescent="0.2">
      <c r="L65" s="10"/>
      <c r="M65" s="10"/>
      <c r="N65" s="10"/>
    </row>
    <row r="66" spans="12:14" ht="15.75" x14ac:dyDescent="0.2">
      <c r="L66" s="4"/>
      <c r="M66" s="4"/>
      <c r="N66" s="4"/>
    </row>
  </sheetData>
  <sheetProtection selectLockedCells="1"/>
  <customSheetViews>
    <customSheetView guid="{07EE9A06-B296-4AFB-9F7C-4F4F95CAFEE7}" showPageBreaks="1" fitToPage="1">
      <selection activeCell="B7" sqref="B7"/>
      <pageMargins left="0" right="0" top="0" bottom="0" header="0" footer="0"/>
      <pageSetup scale="72" orientation="landscape" r:id="rId1"/>
      <headerFooter alignWithMargins="0"/>
    </customSheetView>
    <customSheetView guid="{5288DF08-9E8D-421A-BE92-B50C1ECEBFA1}" showPageBreaks="1" fitToPage="1">
      <selection activeCell="F3" sqref="F3"/>
      <pageMargins left="0" right="0" top="0" bottom="0" header="0" footer="0"/>
      <pageSetup scale="80" orientation="landscape" r:id="rId2"/>
      <headerFooter alignWithMargins="0"/>
    </customSheetView>
    <customSheetView guid="{032C3E5C-ACF5-424F-9CB1-AB4CF28A4C71}" scale="60" showPageBreaks="1" fitToPage="1" view="pageBreakPreview">
      <selection activeCell="A13" sqref="A13:G13"/>
      <pageMargins left="0" right="0" top="0" bottom="0" header="0" footer="0"/>
      <pageSetup scale="80" orientation="landscape" r:id="rId3"/>
      <headerFooter alignWithMargins="0"/>
    </customSheetView>
    <customSheetView guid="{244C6E0C-9E7D-4624-BAFE-B624B5212775}" fitToPage="1">
      <pageMargins left="0" right="0" top="0" bottom="0" header="0" footer="0"/>
      <pageSetup scale="80" orientation="landscape" r:id="rId4"/>
      <headerFooter alignWithMargins="0"/>
    </customSheetView>
    <customSheetView guid="{D8137B06-ACD9-413C-998E-7C7C2F14C996}" fitToPage="1">
      <pageMargins left="0" right="0" top="0" bottom="0" header="0" footer="0"/>
      <pageSetup scale="77" orientation="landscape" r:id="rId5"/>
      <headerFooter alignWithMargins="0"/>
    </customSheetView>
    <customSheetView guid="{D6E61283-C863-4D0A-A212-917A9207F7F3}" scale="60" showPageBreaks="1" fitToPage="1" view="pageBreakPreview">
      <selection activeCell="A13" sqref="A13:G13"/>
      <pageMargins left="0" right="0" top="0" bottom="0" header="0" footer="0"/>
      <pageSetup scale="80" orientation="landscape" r:id="rId6"/>
      <headerFooter alignWithMargins="0"/>
    </customSheetView>
    <customSheetView guid="{13894DB4-AC93-4AF5-84CC-48B232D63B00}" fitToPage="1">
      <selection activeCell="F9" sqref="F9"/>
      <pageMargins left="0" right="0" top="0" bottom="0" header="0" footer="0"/>
      <pageSetup scale="72" orientation="landscape" r:id="rId7"/>
      <headerFooter alignWithMargins="0"/>
    </customSheetView>
  </customSheetViews>
  <mergeCells count="13">
    <mergeCell ref="B20:H20"/>
    <mergeCell ref="B34:B35"/>
    <mergeCell ref="B36:B37"/>
    <mergeCell ref="B31:H31"/>
    <mergeCell ref="B32:H32"/>
    <mergeCell ref="B21:H21"/>
    <mergeCell ref="B18:H18"/>
    <mergeCell ref="B19:H19"/>
    <mergeCell ref="B14:L14"/>
    <mergeCell ref="B11:H11"/>
    <mergeCell ref="B16:H16"/>
    <mergeCell ref="B17:H17"/>
    <mergeCell ref="B15:L15"/>
  </mergeCells>
  <phoneticPr fontId="3" type="noConversion"/>
  <pageMargins left="0.5" right="0.5" top="0.5" bottom="0.5" header="0.5" footer="0.5"/>
  <pageSetup scale="71" orientation="landscape" r:id="rId8"/>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4215E-3660-40AC-B2E3-B3F8B16E84BE}">
  <dimension ref="A1:N36"/>
  <sheetViews>
    <sheetView topLeftCell="A4" zoomScaleNormal="100" workbookViewId="0">
      <selection activeCell="B10" sqref="B10:G10"/>
    </sheetView>
  </sheetViews>
  <sheetFormatPr defaultRowHeight="12.75" x14ac:dyDescent="0.2"/>
  <cols>
    <col min="2" max="2" width="53" customWidth="1"/>
    <col min="3" max="3" width="18.28515625" customWidth="1"/>
    <col min="5" max="5" width="12" customWidth="1"/>
    <col min="6" max="6" width="14.5703125" customWidth="1"/>
    <col min="9" max="9" width="12.28515625" customWidth="1"/>
    <col min="10" max="10" width="13.85546875" customWidth="1"/>
    <col min="11" max="11" width="13.7109375" customWidth="1"/>
    <col min="12" max="12" width="14.28515625" customWidth="1"/>
    <col min="13" max="13" width="15.5703125" customWidth="1"/>
  </cols>
  <sheetData>
    <row r="1" spans="1:14" s="74" customFormat="1" ht="45" customHeight="1" x14ac:dyDescent="0.2">
      <c r="B1" s="73" t="s">
        <v>165</v>
      </c>
    </row>
    <row r="2" spans="1:14" ht="4.5" customHeight="1" x14ac:dyDescent="0.25">
      <c r="B2" s="75"/>
    </row>
    <row r="3" spans="1:14" s="1" customFormat="1" ht="15.75" x14ac:dyDescent="0.25">
      <c r="B3" s="75" t="s">
        <v>1</v>
      </c>
      <c r="C3" s="12"/>
      <c r="D3" s="31"/>
      <c r="E3" s="31"/>
      <c r="F3" s="31"/>
      <c r="G3" s="31"/>
      <c r="H3" s="31"/>
      <c r="I3" s="31"/>
      <c r="J3" s="31"/>
      <c r="K3" s="31"/>
      <c r="L3" s="31"/>
      <c r="M3"/>
      <c r="N3"/>
    </row>
    <row r="4" spans="1:14" s="1" customFormat="1" ht="4.5" customHeight="1" x14ac:dyDescent="0.25">
      <c r="B4" s="75"/>
      <c r="C4" s="12"/>
      <c r="D4" s="31"/>
      <c r="E4" s="31"/>
      <c r="F4" s="31"/>
      <c r="G4" s="31"/>
      <c r="H4" s="31"/>
      <c r="I4" s="31"/>
      <c r="J4" s="31"/>
      <c r="K4" s="31"/>
      <c r="L4" s="31"/>
      <c r="M4"/>
      <c r="N4"/>
    </row>
    <row r="5" spans="1:14" s="1" customFormat="1" ht="15.75" x14ac:dyDescent="0.25">
      <c r="B5" s="75" t="s">
        <v>2</v>
      </c>
      <c r="C5" s="12"/>
      <c r="D5" s="31"/>
      <c r="E5" s="31"/>
      <c r="F5" s="31"/>
      <c r="G5" s="31"/>
      <c r="H5" s="31"/>
      <c r="I5" s="31"/>
      <c r="J5" s="31"/>
      <c r="K5" s="31"/>
      <c r="L5" s="31"/>
      <c r="M5"/>
      <c r="N5"/>
    </row>
    <row r="6" spans="1:14" s="1" customFormat="1" ht="15.75" x14ac:dyDescent="0.25">
      <c r="B6" s="75"/>
      <c r="C6" s="12"/>
      <c r="D6" s="31"/>
      <c r="E6" s="31"/>
      <c r="F6" s="31"/>
      <c r="G6" s="31"/>
      <c r="H6" s="31"/>
      <c r="I6" s="31"/>
      <c r="J6" s="31"/>
      <c r="K6" s="31"/>
      <c r="L6" s="31"/>
      <c r="M6"/>
      <c r="N6"/>
    </row>
    <row r="7" spans="1:14" s="72" customFormat="1" ht="21" x14ac:dyDescent="0.35">
      <c r="A7" s="204"/>
      <c r="B7" s="94" t="s">
        <v>166</v>
      </c>
      <c r="C7" s="222"/>
      <c r="D7" s="223"/>
      <c r="E7" s="223"/>
      <c r="F7" s="223"/>
      <c r="G7" s="224"/>
      <c r="H7" s="204"/>
    </row>
    <row r="8" spans="1:14" ht="15.75" x14ac:dyDescent="0.25">
      <c r="B8" s="218"/>
      <c r="C8" s="219"/>
      <c r="D8" s="220"/>
      <c r="E8" s="220"/>
      <c r="F8" s="220"/>
      <c r="G8" s="221"/>
    </row>
    <row r="9" spans="1:14" ht="12.75" customHeight="1" thickBot="1" x14ac:dyDescent="0.3">
      <c r="B9" s="14"/>
      <c r="C9" s="48"/>
    </row>
    <row r="10" spans="1:14" ht="18" customHeight="1" thickBot="1" x14ac:dyDescent="0.35">
      <c r="B10" s="311" t="s">
        <v>4</v>
      </c>
      <c r="C10" s="334"/>
      <c r="D10" s="334"/>
      <c r="E10" s="334"/>
      <c r="F10" s="334"/>
      <c r="G10" s="335"/>
    </row>
    <row r="11" spans="1:14" ht="74.25" customHeight="1" x14ac:dyDescent="0.2">
      <c r="B11" s="227" t="s">
        <v>167</v>
      </c>
      <c r="C11" s="49"/>
      <c r="D11" s="49"/>
      <c r="E11" s="49"/>
      <c r="F11" s="49"/>
      <c r="G11" s="49"/>
      <c r="H11" s="49"/>
      <c r="I11" s="49"/>
      <c r="J11" s="49"/>
      <c r="K11" s="49"/>
      <c r="L11" s="49"/>
    </row>
    <row r="12" spans="1:14" ht="9.75" customHeight="1" x14ac:dyDescent="0.2">
      <c r="B12" s="9"/>
      <c r="C12" s="9"/>
      <c r="D12" s="9"/>
      <c r="E12" s="9"/>
      <c r="F12" s="9"/>
      <c r="G12" s="9"/>
      <c r="H12" s="9"/>
      <c r="I12" s="9"/>
      <c r="J12" s="9"/>
      <c r="K12" s="9"/>
      <c r="L12" s="9"/>
    </row>
    <row r="13" spans="1:14" ht="5.25" customHeight="1" x14ac:dyDescent="0.2"/>
    <row r="14" spans="1:14" ht="63" x14ac:dyDescent="0.25">
      <c r="B14" s="50" t="s">
        <v>168</v>
      </c>
      <c r="C14" s="50" t="s">
        <v>169</v>
      </c>
      <c r="D14" s="50" t="s">
        <v>170</v>
      </c>
      <c r="E14" s="50" t="s">
        <v>171</v>
      </c>
      <c r="F14" s="50" t="s">
        <v>172</v>
      </c>
      <c r="G14" s="50" t="s">
        <v>173</v>
      </c>
      <c r="H14" s="50" t="s">
        <v>174</v>
      </c>
      <c r="I14" s="50" t="s">
        <v>175</v>
      </c>
      <c r="J14" s="50" t="s">
        <v>176</v>
      </c>
      <c r="K14" s="50" t="s">
        <v>177</v>
      </c>
      <c r="L14" s="50" t="s">
        <v>178</v>
      </c>
      <c r="M14" s="50" t="s">
        <v>179</v>
      </c>
    </row>
    <row r="15" spans="1:14" ht="31.5" x14ac:dyDescent="0.25">
      <c r="B15" s="51" t="s">
        <v>180</v>
      </c>
      <c r="C15" s="51" t="s">
        <v>181</v>
      </c>
      <c r="D15" s="51" t="s">
        <v>182</v>
      </c>
      <c r="E15" s="52" t="s">
        <v>183</v>
      </c>
      <c r="F15" s="52" t="s">
        <v>184</v>
      </c>
      <c r="G15" s="53">
        <v>1</v>
      </c>
      <c r="H15" s="54">
        <v>5000</v>
      </c>
      <c r="I15" s="54">
        <f>G15*H15</f>
        <v>5000</v>
      </c>
      <c r="J15" s="53">
        <v>3</v>
      </c>
      <c r="K15" s="54">
        <v>500</v>
      </c>
      <c r="L15" s="54">
        <f>(J15*K15)</f>
        <v>1500</v>
      </c>
      <c r="M15" s="54">
        <f>(I15+L15)</f>
        <v>6500</v>
      </c>
    </row>
    <row r="16" spans="1:14" ht="15.75" x14ac:dyDescent="0.25">
      <c r="B16" s="55">
        <v>1</v>
      </c>
      <c r="C16" s="55"/>
      <c r="D16" s="55"/>
      <c r="E16" s="56"/>
      <c r="F16" s="56"/>
      <c r="G16" s="57"/>
      <c r="H16" s="58"/>
      <c r="I16" s="59">
        <f>G16*H16</f>
        <v>0</v>
      </c>
      <c r="J16" s="57"/>
      <c r="K16" s="60">
        <v>0</v>
      </c>
      <c r="L16" s="54">
        <f t="shared" ref="L16:L35" si="0">(J16*K16)</f>
        <v>0</v>
      </c>
      <c r="M16" s="54">
        <f t="shared" ref="M16:M35" si="1">(I16+L16)</f>
        <v>0</v>
      </c>
    </row>
    <row r="17" spans="2:13" ht="15.75" x14ac:dyDescent="0.25">
      <c r="B17" s="55">
        <v>2</v>
      </c>
      <c r="C17" s="55"/>
      <c r="D17" s="55"/>
      <c r="E17" s="56"/>
      <c r="F17" s="56"/>
      <c r="G17" s="57"/>
      <c r="H17" s="58"/>
      <c r="I17" s="59">
        <f t="shared" ref="I17:I35" si="2">G17*H17</f>
        <v>0</v>
      </c>
      <c r="J17" s="57"/>
      <c r="K17" s="60">
        <v>0</v>
      </c>
      <c r="L17" s="54">
        <f t="shared" si="0"/>
        <v>0</v>
      </c>
      <c r="M17" s="54">
        <f t="shared" si="1"/>
        <v>0</v>
      </c>
    </row>
    <row r="18" spans="2:13" ht="15.75" x14ac:dyDescent="0.25">
      <c r="B18" s="55">
        <v>3</v>
      </c>
      <c r="C18" s="55"/>
      <c r="D18" s="55"/>
      <c r="E18" s="56"/>
      <c r="F18" s="56"/>
      <c r="G18" s="57"/>
      <c r="H18" s="58"/>
      <c r="I18" s="59">
        <f t="shared" si="2"/>
        <v>0</v>
      </c>
      <c r="J18" s="57"/>
      <c r="K18" s="60">
        <v>0</v>
      </c>
      <c r="L18" s="54">
        <f t="shared" si="0"/>
        <v>0</v>
      </c>
      <c r="M18" s="54">
        <f t="shared" si="1"/>
        <v>0</v>
      </c>
    </row>
    <row r="19" spans="2:13" ht="15.75" x14ac:dyDescent="0.25">
      <c r="B19" s="55">
        <v>4</v>
      </c>
      <c r="C19" s="55"/>
      <c r="D19" s="55"/>
      <c r="E19" s="56"/>
      <c r="F19" s="56"/>
      <c r="G19" s="57"/>
      <c r="H19" s="58"/>
      <c r="I19" s="59">
        <f t="shared" si="2"/>
        <v>0</v>
      </c>
      <c r="J19" s="57"/>
      <c r="K19" s="60">
        <v>0</v>
      </c>
      <c r="L19" s="54">
        <f t="shared" si="0"/>
        <v>0</v>
      </c>
      <c r="M19" s="54">
        <f>(I19+L19)</f>
        <v>0</v>
      </c>
    </row>
    <row r="20" spans="2:13" ht="15.75" x14ac:dyDescent="0.25">
      <c r="B20" s="55">
        <v>5</v>
      </c>
      <c r="C20" s="55"/>
      <c r="D20" s="55"/>
      <c r="E20" s="56"/>
      <c r="F20" s="56"/>
      <c r="G20" s="57"/>
      <c r="H20" s="58"/>
      <c r="I20" s="59">
        <f t="shared" si="2"/>
        <v>0</v>
      </c>
      <c r="J20" s="57"/>
      <c r="K20" s="60">
        <v>0</v>
      </c>
      <c r="L20" s="54">
        <f t="shared" si="0"/>
        <v>0</v>
      </c>
      <c r="M20" s="54">
        <f t="shared" si="1"/>
        <v>0</v>
      </c>
    </row>
    <row r="21" spans="2:13" ht="15.75" x14ac:dyDescent="0.25">
      <c r="B21" s="55">
        <v>6</v>
      </c>
      <c r="C21" s="55"/>
      <c r="D21" s="55"/>
      <c r="E21" s="56"/>
      <c r="F21" s="56"/>
      <c r="G21" s="57"/>
      <c r="H21" s="58"/>
      <c r="I21" s="59">
        <f t="shared" si="2"/>
        <v>0</v>
      </c>
      <c r="J21" s="57"/>
      <c r="K21" s="60">
        <v>0</v>
      </c>
      <c r="L21" s="54">
        <f t="shared" si="0"/>
        <v>0</v>
      </c>
      <c r="M21" s="54">
        <f t="shared" si="1"/>
        <v>0</v>
      </c>
    </row>
    <row r="22" spans="2:13" ht="15.75" x14ac:dyDescent="0.25">
      <c r="B22" s="55">
        <v>7</v>
      </c>
      <c r="C22" s="55"/>
      <c r="D22" s="55"/>
      <c r="E22" s="56"/>
      <c r="F22" s="56"/>
      <c r="G22" s="57"/>
      <c r="H22" s="58"/>
      <c r="I22" s="59">
        <f t="shared" si="2"/>
        <v>0</v>
      </c>
      <c r="J22" s="57"/>
      <c r="K22" s="60">
        <v>0</v>
      </c>
      <c r="L22" s="54">
        <f t="shared" si="0"/>
        <v>0</v>
      </c>
      <c r="M22" s="54">
        <f t="shared" si="1"/>
        <v>0</v>
      </c>
    </row>
    <row r="23" spans="2:13" ht="15.75" x14ac:dyDescent="0.25">
      <c r="B23" s="55">
        <v>8</v>
      </c>
      <c r="C23" s="55"/>
      <c r="D23" s="55"/>
      <c r="E23" s="56"/>
      <c r="F23" s="56"/>
      <c r="G23" s="57"/>
      <c r="H23" s="58"/>
      <c r="I23" s="59">
        <f t="shared" si="2"/>
        <v>0</v>
      </c>
      <c r="J23" s="57"/>
      <c r="K23" s="60">
        <v>0</v>
      </c>
      <c r="L23" s="54">
        <f t="shared" si="0"/>
        <v>0</v>
      </c>
      <c r="M23" s="54">
        <f t="shared" si="1"/>
        <v>0</v>
      </c>
    </row>
    <row r="24" spans="2:13" ht="15.75" x14ac:dyDescent="0.25">
      <c r="B24" s="55">
        <v>9</v>
      </c>
      <c r="C24" s="55"/>
      <c r="D24" s="55"/>
      <c r="E24" s="56"/>
      <c r="F24" s="56"/>
      <c r="G24" s="57"/>
      <c r="H24" s="58"/>
      <c r="I24" s="59">
        <f t="shared" si="2"/>
        <v>0</v>
      </c>
      <c r="J24" s="57"/>
      <c r="K24" s="60">
        <v>0</v>
      </c>
      <c r="L24" s="54">
        <f t="shared" si="0"/>
        <v>0</v>
      </c>
      <c r="M24" s="54">
        <f t="shared" si="1"/>
        <v>0</v>
      </c>
    </row>
    <row r="25" spans="2:13" ht="15.75" x14ac:dyDescent="0.25">
      <c r="B25" s="55">
        <v>10</v>
      </c>
      <c r="C25" s="55"/>
      <c r="D25" s="55"/>
      <c r="E25" s="56"/>
      <c r="F25" s="56"/>
      <c r="G25" s="57"/>
      <c r="H25" s="58"/>
      <c r="I25" s="59">
        <f t="shared" si="2"/>
        <v>0</v>
      </c>
      <c r="J25" s="57"/>
      <c r="K25" s="60">
        <v>0</v>
      </c>
      <c r="L25" s="54">
        <f t="shared" si="0"/>
        <v>0</v>
      </c>
      <c r="M25" s="54">
        <f t="shared" si="1"/>
        <v>0</v>
      </c>
    </row>
    <row r="26" spans="2:13" ht="15.75" x14ac:dyDescent="0.25">
      <c r="B26" s="55">
        <v>11</v>
      </c>
      <c r="C26" s="55"/>
      <c r="D26" s="55"/>
      <c r="E26" s="56"/>
      <c r="F26" s="56"/>
      <c r="G26" s="57"/>
      <c r="H26" s="58"/>
      <c r="I26" s="59">
        <f t="shared" si="2"/>
        <v>0</v>
      </c>
      <c r="J26" s="57"/>
      <c r="K26" s="60">
        <v>0</v>
      </c>
      <c r="L26" s="54">
        <f t="shared" si="0"/>
        <v>0</v>
      </c>
      <c r="M26" s="54">
        <f t="shared" si="1"/>
        <v>0</v>
      </c>
    </row>
    <row r="27" spans="2:13" ht="15.75" x14ac:dyDescent="0.25">
      <c r="B27" s="55">
        <v>12</v>
      </c>
      <c r="C27" s="55"/>
      <c r="D27" s="55"/>
      <c r="E27" s="56"/>
      <c r="F27" s="56"/>
      <c r="G27" s="57"/>
      <c r="H27" s="58"/>
      <c r="I27" s="59">
        <f t="shared" si="2"/>
        <v>0</v>
      </c>
      <c r="J27" s="57"/>
      <c r="K27" s="60">
        <v>0</v>
      </c>
      <c r="L27" s="54">
        <f t="shared" si="0"/>
        <v>0</v>
      </c>
      <c r="M27" s="54">
        <f t="shared" si="1"/>
        <v>0</v>
      </c>
    </row>
    <row r="28" spans="2:13" ht="15.75" x14ac:dyDescent="0.25">
      <c r="B28" s="55">
        <v>13</v>
      </c>
      <c r="C28" s="55"/>
      <c r="D28" s="55"/>
      <c r="E28" s="56"/>
      <c r="F28" s="56"/>
      <c r="G28" s="57"/>
      <c r="H28" s="58"/>
      <c r="I28" s="59">
        <f t="shared" si="2"/>
        <v>0</v>
      </c>
      <c r="J28" s="57"/>
      <c r="K28" s="60">
        <v>0</v>
      </c>
      <c r="L28" s="54">
        <f t="shared" si="0"/>
        <v>0</v>
      </c>
      <c r="M28" s="54">
        <f t="shared" si="1"/>
        <v>0</v>
      </c>
    </row>
    <row r="29" spans="2:13" ht="15.75" x14ac:dyDescent="0.25">
      <c r="B29" s="55">
        <v>14</v>
      </c>
      <c r="C29" s="55"/>
      <c r="D29" s="55"/>
      <c r="E29" s="56"/>
      <c r="F29" s="56"/>
      <c r="G29" s="57"/>
      <c r="H29" s="58"/>
      <c r="I29" s="59">
        <f t="shared" si="2"/>
        <v>0</v>
      </c>
      <c r="J29" s="57"/>
      <c r="K29" s="60">
        <v>0</v>
      </c>
      <c r="L29" s="54">
        <f t="shared" si="0"/>
        <v>0</v>
      </c>
      <c r="M29" s="54">
        <f t="shared" si="1"/>
        <v>0</v>
      </c>
    </row>
    <row r="30" spans="2:13" ht="15.75" x14ac:dyDescent="0.25">
      <c r="B30" s="55">
        <v>15</v>
      </c>
      <c r="C30" s="55"/>
      <c r="D30" s="55"/>
      <c r="E30" s="56"/>
      <c r="F30" s="56"/>
      <c r="G30" s="57"/>
      <c r="H30" s="58"/>
      <c r="I30" s="59">
        <f t="shared" si="2"/>
        <v>0</v>
      </c>
      <c r="J30" s="57"/>
      <c r="K30" s="60">
        <v>0</v>
      </c>
      <c r="L30" s="54">
        <f t="shared" si="0"/>
        <v>0</v>
      </c>
      <c r="M30" s="54">
        <f t="shared" si="1"/>
        <v>0</v>
      </c>
    </row>
    <row r="31" spans="2:13" ht="15.75" x14ac:dyDescent="0.25">
      <c r="B31" s="55">
        <v>16</v>
      </c>
      <c r="C31" s="55"/>
      <c r="D31" s="55"/>
      <c r="E31" s="56"/>
      <c r="F31" s="56"/>
      <c r="G31" s="57"/>
      <c r="H31" s="58"/>
      <c r="I31" s="59">
        <f t="shared" si="2"/>
        <v>0</v>
      </c>
      <c r="J31" s="57"/>
      <c r="K31" s="60">
        <v>0</v>
      </c>
      <c r="L31" s="54">
        <f t="shared" si="0"/>
        <v>0</v>
      </c>
      <c r="M31" s="54">
        <f t="shared" si="1"/>
        <v>0</v>
      </c>
    </row>
    <row r="32" spans="2:13" ht="15.75" x14ac:dyDescent="0.25">
      <c r="B32" s="55">
        <v>17</v>
      </c>
      <c r="C32" s="55"/>
      <c r="D32" s="55"/>
      <c r="E32" s="56"/>
      <c r="F32" s="56"/>
      <c r="G32" s="57"/>
      <c r="H32" s="58"/>
      <c r="I32" s="59">
        <f t="shared" si="2"/>
        <v>0</v>
      </c>
      <c r="J32" s="57"/>
      <c r="K32" s="60">
        <v>0</v>
      </c>
      <c r="L32" s="54">
        <f t="shared" si="0"/>
        <v>0</v>
      </c>
      <c r="M32" s="54">
        <f t="shared" si="1"/>
        <v>0</v>
      </c>
    </row>
    <row r="33" spans="2:13" ht="15.75" x14ac:dyDescent="0.25">
      <c r="B33" s="55">
        <v>18</v>
      </c>
      <c r="C33" s="55"/>
      <c r="D33" s="55"/>
      <c r="E33" s="56"/>
      <c r="F33" s="56"/>
      <c r="G33" s="57"/>
      <c r="H33" s="58"/>
      <c r="I33" s="59">
        <f t="shared" si="2"/>
        <v>0</v>
      </c>
      <c r="J33" s="57"/>
      <c r="K33" s="60">
        <v>0</v>
      </c>
      <c r="L33" s="54">
        <f t="shared" si="0"/>
        <v>0</v>
      </c>
      <c r="M33" s="54">
        <f t="shared" si="1"/>
        <v>0</v>
      </c>
    </row>
    <row r="34" spans="2:13" ht="15.75" x14ac:dyDescent="0.25">
      <c r="B34" s="55">
        <v>19</v>
      </c>
      <c r="C34" s="55"/>
      <c r="D34" s="55"/>
      <c r="E34" s="56"/>
      <c r="F34" s="56"/>
      <c r="G34" s="57"/>
      <c r="H34" s="58"/>
      <c r="I34" s="59">
        <f t="shared" si="2"/>
        <v>0</v>
      </c>
      <c r="J34" s="57"/>
      <c r="K34" s="60">
        <v>0</v>
      </c>
      <c r="L34" s="54">
        <f t="shared" si="0"/>
        <v>0</v>
      </c>
      <c r="M34" s="54">
        <f t="shared" si="1"/>
        <v>0</v>
      </c>
    </row>
    <row r="35" spans="2:13" ht="15.75" x14ac:dyDescent="0.25">
      <c r="B35" s="55">
        <v>20</v>
      </c>
      <c r="C35" s="55"/>
      <c r="D35" s="55"/>
      <c r="E35" s="56"/>
      <c r="F35" s="56"/>
      <c r="G35" s="57"/>
      <c r="H35" s="58"/>
      <c r="I35" s="59">
        <f t="shared" si="2"/>
        <v>0</v>
      </c>
      <c r="J35" s="57"/>
      <c r="K35" s="60">
        <v>0</v>
      </c>
      <c r="L35" s="54">
        <f t="shared" si="0"/>
        <v>0</v>
      </c>
      <c r="M35" s="54">
        <f t="shared" si="1"/>
        <v>0</v>
      </c>
    </row>
    <row r="36" spans="2:13" ht="15.75" x14ac:dyDescent="0.25">
      <c r="B36" s="61"/>
      <c r="C36" s="61"/>
      <c r="D36" s="61"/>
      <c r="E36" s="61"/>
      <c r="F36" s="61"/>
      <c r="G36" s="61"/>
      <c r="H36" s="62" t="s">
        <v>185</v>
      </c>
      <c r="I36" s="63">
        <f>SUM(I16:I35)</f>
        <v>0</v>
      </c>
      <c r="J36" s="64"/>
      <c r="K36" s="63"/>
      <c r="L36" s="63">
        <f>SUM(L16:L35)</f>
        <v>0</v>
      </c>
      <c r="M36" s="63">
        <f>SUM(M16:M35)</f>
        <v>0</v>
      </c>
    </row>
  </sheetData>
  <mergeCells count="1">
    <mergeCell ref="B10:G10"/>
  </mergeCells>
  <pageMargins left="0.7" right="0.7" top="0.75" bottom="0.75" header="0.3" footer="0.3"/>
  <pageSetup scale="47"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6"/>
  <sheetViews>
    <sheetView zoomScaleNormal="100" workbookViewId="0">
      <selection activeCell="M36" sqref="M36"/>
    </sheetView>
  </sheetViews>
  <sheetFormatPr defaultRowHeight="12.75" x14ac:dyDescent="0.2"/>
  <cols>
    <col min="2" max="2" width="53" customWidth="1"/>
    <col min="3" max="3" width="18.28515625" customWidth="1"/>
    <col min="5" max="5" width="12" customWidth="1"/>
    <col min="6" max="6" width="14.5703125" customWidth="1"/>
    <col min="9" max="9" width="12.28515625" customWidth="1"/>
    <col min="10" max="10" width="13.85546875" customWidth="1"/>
    <col min="11" max="11" width="13.7109375" customWidth="1"/>
    <col min="12" max="12" width="14.28515625" customWidth="1"/>
    <col min="13" max="13" width="15.5703125" customWidth="1"/>
  </cols>
  <sheetData>
    <row r="1" spans="1:14" s="74" customFormat="1" ht="45" customHeight="1" x14ac:dyDescent="0.2">
      <c r="B1" s="73" t="s">
        <v>186</v>
      </c>
    </row>
    <row r="2" spans="1:14" ht="4.5" customHeight="1" x14ac:dyDescent="0.25">
      <c r="B2" s="75"/>
    </row>
    <row r="3" spans="1:14" s="1" customFormat="1" ht="15.75" x14ac:dyDescent="0.25">
      <c r="B3" s="75" t="s">
        <v>1</v>
      </c>
      <c r="C3" s="12"/>
      <c r="D3" s="31"/>
      <c r="E3" s="31"/>
      <c r="F3" s="31"/>
      <c r="G3" s="31"/>
      <c r="H3" s="31"/>
      <c r="I3" s="31"/>
      <c r="J3" s="31"/>
      <c r="K3" s="31"/>
      <c r="L3" s="31"/>
      <c r="M3"/>
      <c r="N3"/>
    </row>
    <row r="4" spans="1:14" s="1" customFormat="1" ht="4.5" customHeight="1" x14ac:dyDescent="0.25">
      <c r="B4" s="75"/>
      <c r="C4" s="12"/>
      <c r="D4" s="31"/>
      <c r="E4" s="31"/>
      <c r="F4" s="31"/>
      <c r="G4" s="31"/>
      <c r="H4" s="31"/>
      <c r="I4" s="31"/>
      <c r="J4" s="31"/>
      <c r="K4" s="31"/>
      <c r="L4" s="31"/>
      <c r="M4"/>
      <c r="N4"/>
    </row>
    <row r="5" spans="1:14" s="1" customFormat="1" ht="15.75" x14ac:dyDescent="0.25">
      <c r="B5" s="75" t="s">
        <v>2</v>
      </c>
      <c r="C5" s="12"/>
      <c r="D5" s="31"/>
      <c r="E5" s="31"/>
      <c r="F5" s="31"/>
      <c r="G5" s="31"/>
      <c r="H5" s="31"/>
      <c r="I5" s="31"/>
      <c r="J5" s="31"/>
      <c r="K5" s="31"/>
      <c r="L5" s="31"/>
      <c r="M5"/>
      <c r="N5"/>
    </row>
    <row r="6" spans="1:14" s="1" customFormat="1" ht="16.5" thickBot="1" x14ac:dyDescent="0.3">
      <c r="B6" s="75"/>
      <c r="C6" s="12"/>
      <c r="D6" s="31"/>
      <c r="E6" s="31"/>
      <c r="F6" s="31"/>
      <c r="G6" s="31"/>
      <c r="H6" s="31"/>
      <c r="I6" s="31"/>
      <c r="J6" s="31"/>
      <c r="K6" s="31"/>
      <c r="L6" s="31"/>
      <c r="M6"/>
      <c r="N6"/>
    </row>
    <row r="7" spans="1:14" s="72" customFormat="1" ht="21" x14ac:dyDescent="0.35">
      <c r="A7" s="204"/>
      <c r="B7" s="94" t="s">
        <v>187</v>
      </c>
      <c r="C7" s="222"/>
      <c r="D7" s="223"/>
      <c r="E7" s="223"/>
      <c r="F7" s="223"/>
      <c r="G7" s="224"/>
      <c r="H7" s="204"/>
    </row>
    <row r="8" spans="1:14" ht="16.5" thickBot="1" x14ac:dyDescent="0.3">
      <c r="B8" s="218"/>
      <c r="C8" s="219"/>
      <c r="D8" s="220"/>
      <c r="E8" s="220"/>
      <c r="F8" s="220"/>
      <c r="G8" s="221"/>
    </row>
    <row r="9" spans="1:14" ht="12.75" customHeight="1" thickBot="1" x14ac:dyDescent="0.3">
      <c r="B9" s="14"/>
      <c r="C9" s="48"/>
    </row>
    <row r="10" spans="1:14" ht="18" customHeight="1" thickBot="1" x14ac:dyDescent="0.35">
      <c r="B10" s="311" t="s">
        <v>4</v>
      </c>
      <c r="C10" s="334"/>
      <c r="D10" s="334"/>
      <c r="E10" s="334"/>
      <c r="F10" s="334"/>
      <c r="G10" s="335"/>
    </row>
    <row r="11" spans="1:14" ht="74.25" customHeight="1" x14ac:dyDescent="0.2">
      <c r="B11" s="227" t="s">
        <v>167</v>
      </c>
      <c r="C11" s="49"/>
      <c r="D11" s="49"/>
      <c r="E11" s="49"/>
      <c r="F11" s="49"/>
      <c r="G11" s="49"/>
      <c r="H11" s="49"/>
      <c r="I11" s="49"/>
      <c r="J11" s="49"/>
      <c r="K11" s="49"/>
      <c r="L11" s="49"/>
    </row>
    <row r="12" spans="1:14" ht="9.75" customHeight="1" x14ac:dyDescent="0.2">
      <c r="B12" s="9"/>
      <c r="C12" s="9"/>
      <c r="D12" s="9"/>
      <c r="E12" s="9"/>
      <c r="F12" s="9"/>
      <c r="G12" s="9"/>
      <c r="H12" s="9"/>
      <c r="I12" s="9"/>
      <c r="J12" s="9"/>
      <c r="K12" s="9"/>
      <c r="L12" s="9"/>
    </row>
    <row r="13" spans="1:14" ht="5.25" customHeight="1" x14ac:dyDescent="0.2"/>
    <row r="14" spans="1:14" ht="63" x14ac:dyDescent="0.25">
      <c r="B14" s="50" t="s">
        <v>168</v>
      </c>
      <c r="C14" s="50" t="s">
        <v>169</v>
      </c>
      <c r="D14" s="50" t="s">
        <v>170</v>
      </c>
      <c r="E14" s="50" t="s">
        <v>171</v>
      </c>
      <c r="F14" s="50" t="s">
        <v>172</v>
      </c>
      <c r="G14" s="50" t="s">
        <v>173</v>
      </c>
      <c r="H14" s="50" t="s">
        <v>174</v>
      </c>
      <c r="I14" s="50" t="s">
        <v>175</v>
      </c>
      <c r="J14" s="50" t="s">
        <v>176</v>
      </c>
      <c r="K14" s="50" t="s">
        <v>177</v>
      </c>
      <c r="L14" s="50" t="s">
        <v>178</v>
      </c>
      <c r="M14" s="50" t="s">
        <v>179</v>
      </c>
    </row>
    <row r="15" spans="1:14" ht="31.5" x14ac:dyDescent="0.25">
      <c r="B15" s="51" t="s">
        <v>180</v>
      </c>
      <c r="C15" s="51" t="s">
        <v>181</v>
      </c>
      <c r="D15" s="51" t="s">
        <v>182</v>
      </c>
      <c r="E15" s="52" t="s">
        <v>183</v>
      </c>
      <c r="F15" s="52" t="s">
        <v>184</v>
      </c>
      <c r="G15" s="53">
        <v>1</v>
      </c>
      <c r="H15" s="54">
        <v>5000</v>
      </c>
      <c r="I15" s="54">
        <f>G15*H15</f>
        <v>5000</v>
      </c>
      <c r="J15" s="53">
        <v>3</v>
      </c>
      <c r="K15" s="54">
        <v>500</v>
      </c>
      <c r="L15" s="54">
        <f>(J15*K15)</f>
        <v>1500</v>
      </c>
      <c r="M15" s="54">
        <f>(I15+L15)</f>
        <v>6500</v>
      </c>
    </row>
    <row r="16" spans="1:14" ht="15.75" x14ac:dyDescent="0.25">
      <c r="B16" s="55">
        <v>1</v>
      </c>
      <c r="C16" s="55"/>
      <c r="D16" s="55"/>
      <c r="E16" s="56"/>
      <c r="F16" s="56"/>
      <c r="G16" s="57"/>
      <c r="H16" s="58"/>
      <c r="I16" s="59">
        <f>G16*H16</f>
        <v>0</v>
      </c>
      <c r="J16" s="57"/>
      <c r="K16" s="60">
        <v>0</v>
      </c>
      <c r="L16" s="54">
        <f t="shared" ref="L16:L35" si="0">(J16*K16)</f>
        <v>0</v>
      </c>
      <c r="M16" s="54">
        <f t="shared" ref="M16:M35" si="1">(I16+L16)</f>
        <v>0</v>
      </c>
    </row>
    <row r="17" spans="2:13" ht="15.75" x14ac:dyDescent="0.25">
      <c r="B17" s="55">
        <v>2</v>
      </c>
      <c r="C17" s="55"/>
      <c r="D17" s="55"/>
      <c r="E17" s="56"/>
      <c r="F17" s="56"/>
      <c r="G17" s="57"/>
      <c r="H17" s="58"/>
      <c r="I17" s="59">
        <f t="shared" ref="I17:I35" si="2">G17*H17</f>
        <v>0</v>
      </c>
      <c r="J17" s="57"/>
      <c r="K17" s="60">
        <v>0</v>
      </c>
      <c r="L17" s="54">
        <f t="shared" si="0"/>
        <v>0</v>
      </c>
      <c r="M17" s="54">
        <f t="shared" si="1"/>
        <v>0</v>
      </c>
    </row>
    <row r="18" spans="2:13" ht="15.75" x14ac:dyDescent="0.25">
      <c r="B18" s="55">
        <v>3</v>
      </c>
      <c r="C18" s="55"/>
      <c r="D18" s="55"/>
      <c r="E18" s="56"/>
      <c r="F18" s="56"/>
      <c r="G18" s="57"/>
      <c r="H18" s="58"/>
      <c r="I18" s="59">
        <f t="shared" si="2"/>
        <v>0</v>
      </c>
      <c r="J18" s="57"/>
      <c r="K18" s="60">
        <v>0</v>
      </c>
      <c r="L18" s="54">
        <f t="shared" si="0"/>
        <v>0</v>
      </c>
      <c r="M18" s="54">
        <f t="shared" si="1"/>
        <v>0</v>
      </c>
    </row>
    <row r="19" spans="2:13" ht="15.75" x14ac:dyDescent="0.25">
      <c r="B19" s="55">
        <v>4</v>
      </c>
      <c r="C19" s="55"/>
      <c r="D19" s="55"/>
      <c r="E19" s="56"/>
      <c r="F19" s="56"/>
      <c r="G19" s="57"/>
      <c r="H19" s="58"/>
      <c r="I19" s="59">
        <f t="shared" si="2"/>
        <v>0</v>
      </c>
      <c r="J19" s="57"/>
      <c r="K19" s="60">
        <v>0</v>
      </c>
      <c r="L19" s="54">
        <f t="shared" si="0"/>
        <v>0</v>
      </c>
      <c r="M19" s="54">
        <f>(I19+L19)</f>
        <v>0</v>
      </c>
    </row>
    <row r="20" spans="2:13" ht="15.75" x14ac:dyDescent="0.25">
      <c r="B20" s="55">
        <v>5</v>
      </c>
      <c r="C20" s="55"/>
      <c r="D20" s="55"/>
      <c r="E20" s="56"/>
      <c r="F20" s="56"/>
      <c r="G20" s="57"/>
      <c r="H20" s="58"/>
      <c r="I20" s="59">
        <f t="shared" si="2"/>
        <v>0</v>
      </c>
      <c r="J20" s="57"/>
      <c r="K20" s="60">
        <v>0</v>
      </c>
      <c r="L20" s="54">
        <f t="shared" si="0"/>
        <v>0</v>
      </c>
      <c r="M20" s="54">
        <f t="shared" si="1"/>
        <v>0</v>
      </c>
    </row>
    <row r="21" spans="2:13" ht="15.75" x14ac:dyDescent="0.25">
      <c r="B21" s="55">
        <v>6</v>
      </c>
      <c r="C21" s="55"/>
      <c r="D21" s="55"/>
      <c r="E21" s="56"/>
      <c r="F21" s="56"/>
      <c r="G21" s="57"/>
      <c r="H21" s="58"/>
      <c r="I21" s="59">
        <f t="shared" si="2"/>
        <v>0</v>
      </c>
      <c r="J21" s="57"/>
      <c r="K21" s="60">
        <v>0</v>
      </c>
      <c r="L21" s="54">
        <f t="shared" si="0"/>
        <v>0</v>
      </c>
      <c r="M21" s="54">
        <f t="shared" si="1"/>
        <v>0</v>
      </c>
    </row>
    <row r="22" spans="2:13" ht="15.75" x14ac:dyDescent="0.25">
      <c r="B22" s="55">
        <v>7</v>
      </c>
      <c r="C22" s="55"/>
      <c r="D22" s="55"/>
      <c r="E22" s="56"/>
      <c r="F22" s="56"/>
      <c r="G22" s="57"/>
      <c r="H22" s="58"/>
      <c r="I22" s="59">
        <f t="shared" si="2"/>
        <v>0</v>
      </c>
      <c r="J22" s="57"/>
      <c r="K22" s="60">
        <v>0</v>
      </c>
      <c r="L22" s="54">
        <f t="shared" si="0"/>
        <v>0</v>
      </c>
      <c r="M22" s="54">
        <f t="shared" si="1"/>
        <v>0</v>
      </c>
    </row>
    <row r="23" spans="2:13" ht="15.75" x14ac:dyDescent="0.25">
      <c r="B23" s="55">
        <v>8</v>
      </c>
      <c r="C23" s="55"/>
      <c r="D23" s="55"/>
      <c r="E23" s="56"/>
      <c r="F23" s="56"/>
      <c r="G23" s="57"/>
      <c r="H23" s="58"/>
      <c r="I23" s="59">
        <f t="shared" si="2"/>
        <v>0</v>
      </c>
      <c r="J23" s="57"/>
      <c r="K23" s="60">
        <v>0</v>
      </c>
      <c r="L23" s="54">
        <f t="shared" si="0"/>
        <v>0</v>
      </c>
      <c r="M23" s="54">
        <f t="shared" si="1"/>
        <v>0</v>
      </c>
    </row>
    <row r="24" spans="2:13" ht="15.75" x14ac:dyDescent="0.25">
      <c r="B24" s="55">
        <v>9</v>
      </c>
      <c r="C24" s="55"/>
      <c r="D24" s="55"/>
      <c r="E24" s="56"/>
      <c r="F24" s="56"/>
      <c r="G24" s="57"/>
      <c r="H24" s="58"/>
      <c r="I24" s="59">
        <f t="shared" si="2"/>
        <v>0</v>
      </c>
      <c r="J24" s="57"/>
      <c r="K24" s="60">
        <v>0</v>
      </c>
      <c r="L24" s="54">
        <f t="shared" si="0"/>
        <v>0</v>
      </c>
      <c r="M24" s="54">
        <f t="shared" si="1"/>
        <v>0</v>
      </c>
    </row>
    <row r="25" spans="2:13" ht="15.75" x14ac:dyDescent="0.25">
      <c r="B25" s="55">
        <v>10</v>
      </c>
      <c r="C25" s="55"/>
      <c r="D25" s="55"/>
      <c r="E25" s="56"/>
      <c r="F25" s="56"/>
      <c r="G25" s="57"/>
      <c r="H25" s="58"/>
      <c r="I25" s="59">
        <f t="shared" si="2"/>
        <v>0</v>
      </c>
      <c r="J25" s="57"/>
      <c r="K25" s="60">
        <v>0</v>
      </c>
      <c r="L25" s="54">
        <f t="shared" si="0"/>
        <v>0</v>
      </c>
      <c r="M25" s="54">
        <f t="shared" si="1"/>
        <v>0</v>
      </c>
    </row>
    <row r="26" spans="2:13" ht="15.75" x14ac:dyDescent="0.25">
      <c r="B26" s="55">
        <v>11</v>
      </c>
      <c r="C26" s="55"/>
      <c r="D26" s="55"/>
      <c r="E26" s="56"/>
      <c r="F26" s="56"/>
      <c r="G26" s="57"/>
      <c r="H26" s="58"/>
      <c r="I26" s="59">
        <f t="shared" si="2"/>
        <v>0</v>
      </c>
      <c r="J26" s="57"/>
      <c r="K26" s="60">
        <v>0</v>
      </c>
      <c r="L26" s="54">
        <f t="shared" si="0"/>
        <v>0</v>
      </c>
      <c r="M26" s="54">
        <f t="shared" si="1"/>
        <v>0</v>
      </c>
    </row>
    <row r="27" spans="2:13" ht="15.75" x14ac:dyDescent="0.25">
      <c r="B27" s="55">
        <v>12</v>
      </c>
      <c r="C27" s="55"/>
      <c r="D27" s="55"/>
      <c r="E27" s="56"/>
      <c r="F27" s="56"/>
      <c r="G27" s="57"/>
      <c r="H27" s="58"/>
      <c r="I27" s="59">
        <f t="shared" si="2"/>
        <v>0</v>
      </c>
      <c r="J27" s="57"/>
      <c r="K27" s="60">
        <v>0</v>
      </c>
      <c r="L27" s="54">
        <f t="shared" si="0"/>
        <v>0</v>
      </c>
      <c r="M27" s="54">
        <f t="shared" si="1"/>
        <v>0</v>
      </c>
    </row>
    <row r="28" spans="2:13" ht="15.75" x14ac:dyDescent="0.25">
      <c r="B28" s="55">
        <v>13</v>
      </c>
      <c r="C28" s="55"/>
      <c r="D28" s="55"/>
      <c r="E28" s="56"/>
      <c r="F28" s="56"/>
      <c r="G28" s="57"/>
      <c r="H28" s="58"/>
      <c r="I28" s="59">
        <f t="shared" si="2"/>
        <v>0</v>
      </c>
      <c r="J28" s="57"/>
      <c r="K28" s="60">
        <v>0</v>
      </c>
      <c r="L28" s="54">
        <f t="shared" si="0"/>
        <v>0</v>
      </c>
      <c r="M28" s="54">
        <f t="shared" si="1"/>
        <v>0</v>
      </c>
    </row>
    <row r="29" spans="2:13" ht="15.75" x14ac:dyDescent="0.25">
      <c r="B29" s="55">
        <v>14</v>
      </c>
      <c r="C29" s="55"/>
      <c r="D29" s="55"/>
      <c r="E29" s="56"/>
      <c r="F29" s="56"/>
      <c r="G29" s="57"/>
      <c r="H29" s="58"/>
      <c r="I29" s="59">
        <f t="shared" si="2"/>
        <v>0</v>
      </c>
      <c r="J29" s="57"/>
      <c r="K29" s="60">
        <v>0</v>
      </c>
      <c r="L29" s="54">
        <f t="shared" si="0"/>
        <v>0</v>
      </c>
      <c r="M29" s="54">
        <f t="shared" si="1"/>
        <v>0</v>
      </c>
    </row>
    <row r="30" spans="2:13" ht="15.75" x14ac:dyDescent="0.25">
      <c r="B30" s="55">
        <v>15</v>
      </c>
      <c r="C30" s="55"/>
      <c r="D30" s="55"/>
      <c r="E30" s="56"/>
      <c r="F30" s="56"/>
      <c r="G30" s="57"/>
      <c r="H30" s="58"/>
      <c r="I30" s="59">
        <f t="shared" si="2"/>
        <v>0</v>
      </c>
      <c r="J30" s="57"/>
      <c r="K30" s="60">
        <v>0</v>
      </c>
      <c r="L30" s="54">
        <f t="shared" si="0"/>
        <v>0</v>
      </c>
      <c r="M30" s="54">
        <f t="shared" si="1"/>
        <v>0</v>
      </c>
    </row>
    <row r="31" spans="2:13" ht="15.75" x14ac:dyDescent="0.25">
      <c r="B31" s="55">
        <v>16</v>
      </c>
      <c r="C31" s="55"/>
      <c r="D31" s="55"/>
      <c r="E31" s="56"/>
      <c r="F31" s="56"/>
      <c r="G31" s="57"/>
      <c r="H31" s="58"/>
      <c r="I31" s="59">
        <f t="shared" si="2"/>
        <v>0</v>
      </c>
      <c r="J31" s="57"/>
      <c r="K31" s="60">
        <v>0</v>
      </c>
      <c r="L31" s="54">
        <f t="shared" si="0"/>
        <v>0</v>
      </c>
      <c r="M31" s="54">
        <f t="shared" si="1"/>
        <v>0</v>
      </c>
    </row>
    <row r="32" spans="2:13" ht="15.75" x14ac:dyDescent="0.25">
      <c r="B32" s="55">
        <v>17</v>
      </c>
      <c r="C32" s="55"/>
      <c r="D32" s="55"/>
      <c r="E32" s="56"/>
      <c r="F32" s="56"/>
      <c r="G32" s="57"/>
      <c r="H32" s="58"/>
      <c r="I32" s="59">
        <f t="shared" si="2"/>
        <v>0</v>
      </c>
      <c r="J32" s="57"/>
      <c r="K32" s="60">
        <v>0</v>
      </c>
      <c r="L32" s="54">
        <f t="shared" si="0"/>
        <v>0</v>
      </c>
      <c r="M32" s="54">
        <f t="shared" si="1"/>
        <v>0</v>
      </c>
    </row>
    <row r="33" spans="2:13" ht="15.75" x14ac:dyDescent="0.25">
      <c r="B33" s="55">
        <v>18</v>
      </c>
      <c r="C33" s="55"/>
      <c r="D33" s="55"/>
      <c r="E33" s="56"/>
      <c r="F33" s="56"/>
      <c r="G33" s="57"/>
      <c r="H33" s="58"/>
      <c r="I33" s="59">
        <f t="shared" si="2"/>
        <v>0</v>
      </c>
      <c r="J33" s="57"/>
      <c r="K33" s="60">
        <v>0</v>
      </c>
      <c r="L33" s="54">
        <f t="shared" si="0"/>
        <v>0</v>
      </c>
      <c r="M33" s="54">
        <f t="shared" si="1"/>
        <v>0</v>
      </c>
    </row>
    <row r="34" spans="2:13" ht="15.75" x14ac:dyDescent="0.25">
      <c r="B34" s="55">
        <v>19</v>
      </c>
      <c r="C34" s="55"/>
      <c r="D34" s="55"/>
      <c r="E34" s="56"/>
      <c r="F34" s="56"/>
      <c r="G34" s="57"/>
      <c r="H34" s="58"/>
      <c r="I34" s="59">
        <f t="shared" si="2"/>
        <v>0</v>
      </c>
      <c r="J34" s="57"/>
      <c r="K34" s="60">
        <v>0</v>
      </c>
      <c r="L34" s="54">
        <f t="shared" si="0"/>
        <v>0</v>
      </c>
      <c r="M34" s="54">
        <f t="shared" si="1"/>
        <v>0</v>
      </c>
    </row>
    <row r="35" spans="2:13" ht="15.75" x14ac:dyDescent="0.25">
      <c r="B35" s="55">
        <v>20</v>
      </c>
      <c r="C35" s="55"/>
      <c r="D35" s="55"/>
      <c r="E35" s="56"/>
      <c r="F35" s="56"/>
      <c r="G35" s="57"/>
      <c r="H35" s="58"/>
      <c r="I35" s="59">
        <f t="shared" si="2"/>
        <v>0</v>
      </c>
      <c r="J35" s="57"/>
      <c r="K35" s="60">
        <v>0</v>
      </c>
      <c r="L35" s="54">
        <f t="shared" si="0"/>
        <v>0</v>
      </c>
      <c r="M35" s="54">
        <f t="shared" si="1"/>
        <v>0</v>
      </c>
    </row>
    <row r="36" spans="2:13" ht="15.75" x14ac:dyDescent="0.25">
      <c r="B36" s="61"/>
      <c r="C36" s="61"/>
      <c r="D36" s="61"/>
      <c r="E36" s="61"/>
      <c r="F36" s="61"/>
      <c r="G36" s="61"/>
      <c r="H36" s="62" t="s">
        <v>185</v>
      </c>
      <c r="I36" s="63">
        <f>SUM(I16:I35)</f>
        <v>0</v>
      </c>
      <c r="J36" s="64"/>
      <c r="K36" s="63"/>
      <c r="L36" s="63">
        <f>SUM(L16:L35)</f>
        <v>0</v>
      </c>
      <c r="M36" s="63">
        <f>SUM(M16:M35)</f>
        <v>0</v>
      </c>
    </row>
  </sheetData>
  <customSheetViews>
    <customSheetView guid="{07EE9A06-B296-4AFB-9F7C-4F4F95CAFEE7}" showPageBreaks="1">
      <selection activeCell="A7" sqref="A7"/>
      <pageMargins left="0" right="0" top="0" bottom="0" header="0" footer="0"/>
      <pageSetup scale="47" orientation="portrait" r:id="rId1"/>
    </customSheetView>
    <customSheetView guid="{5288DF08-9E8D-421A-BE92-B50C1ECEBFA1}" showPageBreaks="1">
      <selection activeCell="A7" sqref="A7"/>
      <pageMargins left="0" right="0" top="0" bottom="0" header="0" footer="0"/>
      <pageSetup scale="47" orientation="portrait" r:id="rId2"/>
    </customSheetView>
    <customSheetView guid="{032C3E5C-ACF5-424F-9CB1-AB4CF28A4C71}" scale="60" showPageBreaks="1" view="pageBreakPreview">
      <selection activeCell="A34" sqref="A34:XFD34"/>
      <pageMargins left="0" right="0" top="0" bottom="0" header="0" footer="0"/>
      <pageSetup scale="47" orientation="portrait" r:id="rId3"/>
    </customSheetView>
    <customSheetView guid="{D8137B06-ACD9-413C-998E-7C7C2F14C996}" fitToPage="1" printArea="1">
      <selection sqref="A1:L32"/>
      <pageMargins left="0" right="0" top="0" bottom="0" header="0" footer="0"/>
      <pageSetup scale="63" fitToHeight="5" orientation="landscape" horizontalDpi="0" verticalDpi="0" r:id="rId4"/>
    </customSheetView>
    <customSheetView guid="{D6E61283-C863-4D0A-A212-917A9207F7F3}" scale="60" showPageBreaks="1" view="pageBreakPreview">
      <selection activeCell="A34" sqref="A34:XFD34"/>
      <pageMargins left="0" right="0" top="0" bottom="0" header="0" footer="0"/>
      <pageSetup scale="47" orientation="portrait" r:id="rId5"/>
    </customSheetView>
    <customSheetView guid="{13894DB4-AC93-4AF5-84CC-48B232D63B00}">
      <selection activeCell="G7" sqref="D7:G7"/>
      <pageMargins left="0" right="0" top="0" bottom="0" header="0" footer="0"/>
      <pageSetup scale="47" orientation="portrait" r:id="rId6"/>
    </customSheetView>
  </customSheetViews>
  <mergeCells count="1">
    <mergeCell ref="B10:G10"/>
  </mergeCells>
  <pageMargins left="0.7" right="0.7" top="0.75" bottom="0.75" header="0.3" footer="0.3"/>
  <pageSetup scale="47" orientation="portrait"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6294A-3801-44A6-BA2E-0C7C72024853}">
  <sheetPr>
    <tabColor theme="8" tint="0.39997558519241921"/>
  </sheetPr>
  <dimension ref="A1:I27"/>
  <sheetViews>
    <sheetView tabSelected="1" workbookViewId="0">
      <selection activeCell="D17" sqref="D17:E17"/>
    </sheetView>
  </sheetViews>
  <sheetFormatPr defaultRowHeight="12.75" x14ac:dyDescent="0.2"/>
  <cols>
    <col min="3" max="3" width="22.85546875" customWidth="1"/>
    <col min="8" max="8" width="22.140625" customWidth="1"/>
  </cols>
  <sheetData>
    <row r="1" spans="1:9" ht="23.25" x14ac:dyDescent="0.2">
      <c r="A1" s="74"/>
      <c r="B1" s="73" t="s">
        <v>188</v>
      </c>
      <c r="C1" s="74"/>
      <c r="D1" s="74"/>
      <c r="E1" s="74"/>
      <c r="F1" s="74"/>
      <c r="G1" s="74"/>
      <c r="H1" s="74"/>
      <c r="I1" s="74"/>
    </row>
    <row r="2" spans="1:9" ht="5.25" customHeight="1" x14ac:dyDescent="0.25">
      <c r="A2" s="31"/>
      <c r="B2" s="75"/>
      <c r="C2" s="31"/>
      <c r="D2" s="31"/>
      <c r="E2" s="31"/>
      <c r="F2" s="31"/>
      <c r="G2" s="31"/>
      <c r="H2" s="31"/>
      <c r="I2" s="31"/>
    </row>
    <row r="3" spans="1:9" ht="15.75" x14ac:dyDescent="0.25">
      <c r="A3" s="23"/>
      <c r="B3" s="75" t="s">
        <v>1</v>
      </c>
      <c r="C3" s="12"/>
      <c r="D3" s="31"/>
      <c r="E3" s="31"/>
      <c r="F3" s="31"/>
      <c r="G3" s="31"/>
      <c r="H3" s="31"/>
      <c r="I3" s="31"/>
    </row>
    <row r="4" spans="1:9" ht="5.25" customHeight="1" x14ac:dyDescent="0.25">
      <c r="A4" s="23"/>
      <c r="B4" s="75"/>
      <c r="C4" s="12"/>
      <c r="D4" s="31"/>
      <c r="E4" s="31"/>
      <c r="F4" s="31"/>
      <c r="G4" s="31"/>
      <c r="H4" s="31"/>
      <c r="I4" s="31"/>
    </row>
    <row r="5" spans="1:9" ht="15.75" x14ac:dyDescent="0.25">
      <c r="A5" s="23"/>
      <c r="B5" s="75" t="s">
        <v>2</v>
      </c>
      <c r="C5" s="12"/>
      <c r="D5" s="31"/>
      <c r="E5" s="31"/>
      <c r="F5" s="31"/>
      <c r="G5" s="31"/>
      <c r="H5" s="31"/>
      <c r="I5" s="31"/>
    </row>
    <row r="6" spans="1:9" ht="14.1" customHeight="1" thickBot="1" x14ac:dyDescent="0.3">
      <c r="A6" s="23"/>
      <c r="B6" s="75"/>
      <c r="C6" s="12"/>
      <c r="D6" s="31"/>
      <c r="E6" s="31"/>
      <c r="F6" s="31"/>
      <c r="G6" s="31"/>
      <c r="H6" s="31"/>
      <c r="I6" s="31"/>
    </row>
    <row r="7" spans="1:9" ht="20.25" x14ac:dyDescent="0.3">
      <c r="A7" s="71"/>
      <c r="B7" s="94" t="s">
        <v>189</v>
      </c>
      <c r="C7" s="95"/>
      <c r="D7" s="96"/>
      <c r="E7" s="96"/>
      <c r="F7" s="96"/>
      <c r="G7" s="96"/>
      <c r="H7" s="109"/>
      <c r="I7" s="71"/>
    </row>
    <row r="8" spans="1:9" ht="7.5" customHeight="1" thickBot="1" x14ac:dyDescent="0.35">
      <c r="A8" s="71"/>
      <c r="B8" s="97"/>
      <c r="C8" s="98"/>
      <c r="D8" s="99"/>
      <c r="E8" s="99"/>
      <c r="F8" s="99"/>
      <c r="G8" s="99"/>
      <c r="H8" s="110"/>
      <c r="I8" s="71"/>
    </row>
    <row r="9" spans="1:9" ht="14.1" customHeight="1" thickBot="1" x14ac:dyDescent="0.25">
      <c r="A9" s="31"/>
      <c r="B9" s="112"/>
      <c r="C9" s="112"/>
      <c r="D9" s="31"/>
      <c r="E9" s="31"/>
      <c r="F9" s="31"/>
      <c r="G9" s="31"/>
      <c r="H9" s="31"/>
      <c r="I9" s="31"/>
    </row>
    <row r="10" spans="1:9" ht="18" customHeight="1" thickBot="1" x14ac:dyDescent="0.35">
      <c r="A10" s="31"/>
      <c r="B10" s="311" t="s">
        <v>4</v>
      </c>
      <c r="C10" s="312"/>
      <c r="D10" s="334"/>
      <c r="E10" s="334"/>
      <c r="F10" s="334"/>
      <c r="G10" s="334"/>
      <c r="H10" s="335"/>
      <c r="I10" s="180"/>
    </row>
    <row r="11" spans="1:9" ht="12" customHeight="1" x14ac:dyDescent="0.2">
      <c r="A11" s="31"/>
      <c r="B11" s="112"/>
      <c r="C11" s="112"/>
      <c r="D11" s="31"/>
      <c r="E11" s="31"/>
      <c r="F11" s="31"/>
      <c r="G11" s="31"/>
      <c r="H11" s="31"/>
      <c r="I11" s="31"/>
    </row>
    <row r="12" spans="1:9" ht="12" customHeight="1" x14ac:dyDescent="0.2"/>
    <row r="13" spans="1:9" ht="17.100000000000001" customHeight="1" x14ac:dyDescent="0.2">
      <c r="B13" s="336" t="s">
        <v>190</v>
      </c>
      <c r="C13" s="336"/>
      <c r="D13" s="340">
        <f>'Business Readiness Deliverables'!G36</f>
        <v>0</v>
      </c>
      <c r="E13" s="341"/>
    </row>
    <row r="14" spans="1:9" ht="12.95" customHeight="1" x14ac:dyDescent="0.2"/>
    <row r="15" spans="1:9" ht="12.95" customHeight="1" x14ac:dyDescent="0.2">
      <c r="B15" s="336" t="s">
        <v>191</v>
      </c>
      <c r="C15" s="336"/>
      <c r="D15" s="340">
        <f>'Training Deliverables'!K30</f>
        <v>0</v>
      </c>
      <c r="E15" s="341"/>
    </row>
    <row r="16" spans="1:9" ht="12.95" customHeight="1" x14ac:dyDescent="0.2"/>
    <row r="17" spans="2:5" ht="17.100000000000001" customHeight="1" x14ac:dyDescent="0.2">
      <c r="B17" s="336" t="s">
        <v>192</v>
      </c>
      <c r="C17" s="336"/>
      <c r="D17" s="340">
        <f>'Project Management Deliverables'!H36</f>
        <v>0</v>
      </c>
      <c r="E17" s="341"/>
    </row>
    <row r="18" spans="2:5" ht="12.95" customHeight="1" x14ac:dyDescent="0.2"/>
    <row r="19" spans="2:5" ht="12.95" customHeight="1" x14ac:dyDescent="0.2">
      <c r="B19" s="336" t="s">
        <v>193</v>
      </c>
      <c r="C19" s="336"/>
      <c r="D19" s="340">
        <f>'BR Support Services'!G16</f>
        <v>0</v>
      </c>
      <c r="E19" s="341"/>
    </row>
    <row r="20" spans="2:5" ht="12.95" customHeight="1" x14ac:dyDescent="0.2"/>
    <row r="21" spans="2:5" ht="17.100000000000001" customHeight="1" x14ac:dyDescent="0.2">
      <c r="B21" s="336" t="s">
        <v>194</v>
      </c>
      <c r="C21" s="336"/>
      <c r="D21" s="340">
        <f>'Training Support Services'!G14</f>
        <v>0</v>
      </c>
      <c r="E21" s="341"/>
    </row>
    <row r="22" spans="2:5" ht="12.95" customHeight="1" x14ac:dyDescent="0.2"/>
    <row r="23" spans="2:5" ht="17.100000000000001" customHeight="1" x14ac:dyDescent="0.2">
      <c r="B23" s="336" t="s">
        <v>195</v>
      </c>
      <c r="C23" s="336"/>
      <c r="D23" s="337">
        <f>'Additional Software-BR '!M36</f>
        <v>0</v>
      </c>
      <c r="E23" s="338"/>
    </row>
    <row r="24" spans="2:5" ht="17.100000000000001" customHeight="1" x14ac:dyDescent="0.2">
      <c r="B24" s="305"/>
      <c r="C24" s="305"/>
      <c r="D24" s="298"/>
      <c r="E24" s="298"/>
    </row>
    <row r="25" spans="2:5" ht="17.100000000000001" customHeight="1" x14ac:dyDescent="0.2">
      <c r="B25" s="336" t="s">
        <v>196</v>
      </c>
      <c r="C25" s="336"/>
      <c r="D25" s="337">
        <f>'Additional Software-TR'!M36</f>
        <v>0</v>
      </c>
      <c r="E25" s="338"/>
    </row>
    <row r="26" spans="2:5" ht="12.95" customHeight="1" x14ac:dyDescent="0.2"/>
    <row r="27" spans="2:5" ht="26.25" customHeight="1" x14ac:dyDescent="0.2">
      <c r="B27" s="339" t="s">
        <v>197</v>
      </c>
      <c r="C27" s="339"/>
      <c r="D27" s="340">
        <f>SUM(D13:E25)</f>
        <v>0</v>
      </c>
      <c r="E27" s="341"/>
    </row>
  </sheetData>
  <mergeCells count="17">
    <mergeCell ref="D19:E19"/>
    <mergeCell ref="B10:H10"/>
    <mergeCell ref="B25:C25"/>
    <mergeCell ref="D25:E25"/>
    <mergeCell ref="B27:C27"/>
    <mergeCell ref="D27:E27"/>
    <mergeCell ref="B17:C17"/>
    <mergeCell ref="D13:E13"/>
    <mergeCell ref="B13:C13"/>
    <mergeCell ref="B21:C21"/>
    <mergeCell ref="B23:C23"/>
    <mergeCell ref="D17:E17"/>
    <mergeCell ref="D21:E21"/>
    <mergeCell ref="D23:E23"/>
    <mergeCell ref="B15:C15"/>
    <mergeCell ref="D15:E15"/>
    <mergeCell ref="B19:C1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45"/>
  <sheetViews>
    <sheetView view="pageLayout" zoomScaleNormal="100" zoomScaleSheetLayoutView="100" workbookViewId="0">
      <selection activeCell="A5" sqref="A5"/>
    </sheetView>
  </sheetViews>
  <sheetFormatPr defaultRowHeight="12.75" x14ac:dyDescent="0.2"/>
  <cols>
    <col min="1" max="1" width="71" customWidth="1"/>
    <col min="2" max="2" width="17.7109375" customWidth="1"/>
    <col min="3" max="4" width="16.140625" customWidth="1"/>
    <col min="5" max="5" width="16.5703125" customWidth="1"/>
    <col min="6" max="6" width="15.5703125" customWidth="1"/>
    <col min="7" max="7" width="15.42578125" customWidth="1"/>
  </cols>
  <sheetData>
    <row r="1" spans="1:13" s="1" customFormat="1" ht="15.75" x14ac:dyDescent="0.25">
      <c r="A1" s="75" t="s">
        <v>1</v>
      </c>
      <c r="B1" s="12"/>
      <c r="C1" s="31"/>
      <c r="D1" s="31"/>
      <c r="E1" s="31"/>
      <c r="F1" s="31"/>
      <c r="G1" s="31"/>
      <c r="H1" s="31"/>
      <c r="I1" s="31"/>
      <c r="J1" s="31"/>
      <c r="K1" s="31"/>
      <c r="L1"/>
      <c r="M1"/>
    </row>
    <row r="2" spans="1:13" s="1" customFormat="1" ht="4.5" customHeight="1" x14ac:dyDescent="0.25">
      <c r="A2" s="75"/>
      <c r="B2" s="12"/>
      <c r="C2" s="31"/>
      <c r="D2" s="31"/>
      <c r="E2" s="31"/>
      <c r="F2" s="31"/>
      <c r="G2" s="31"/>
      <c r="H2" s="31"/>
      <c r="I2" s="31"/>
      <c r="J2" s="31"/>
      <c r="K2" s="31"/>
      <c r="L2"/>
      <c r="M2"/>
    </row>
    <row r="3" spans="1:13" s="1" customFormat="1" ht="15.75" x14ac:dyDescent="0.25">
      <c r="A3" s="75" t="s">
        <v>20</v>
      </c>
      <c r="B3" s="12"/>
      <c r="C3" s="31"/>
      <c r="D3" s="31"/>
      <c r="E3" s="31"/>
      <c r="F3" s="31"/>
      <c r="G3" s="31"/>
      <c r="H3" s="31"/>
      <c r="I3" s="31"/>
      <c r="J3" s="31"/>
      <c r="K3" s="31"/>
      <c r="L3"/>
      <c r="M3"/>
    </row>
    <row r="4" spans="1:13" s="1" customFormat="1" ht="10.7" customHeight="1" thickBot="1" x14ac:dyDescent="0.3">
      <c r="A4" s="75"/>
      <c r="B4" s="12"/>
      <c r="C4" s="31"/>
      <c r="D4" s="31"/>
      <c r="E4" s="31"/>
      <c r="F4" s="31"/>
      <c r="G4" s="31"/>
      <c r="H4" s="31"/>
      <c r="I4" s="31"/>
      <c r="J4" s="31"/>
      <c r="K4" s="31"/>
      <c r="L4"/>
      <c r="M4"/>
    </row>
    <row r="5" spans="1:13" s="72" customFormat="1" ht="21" thickBot="1" x14ac:dyDescent="0.35">
      <c r="A5" s="107" t="s">
        <v>21</v>
      </c>
      <c r="B5" s="92"/>
      <c r="C5" s="93"/>
    </row>
    <row r="6" spans="1:13" ht="10.7" customHeight="1" thickBot="1" x14ac:dyDescent="0.25">
      <c r="A6" s="15"/>
      <c r="B6" s="15"/>
      <c r="C6" s="15"/>
    </row>
    <row r="7" spans="1:13" ht="19.5" thickBot="1" x14ac:dyDescent="0.35">
      <c r="A7" s="311" t="s">
        <v>4</v>
      </c>
      <c r="B7" s="312"/>
      <c r="C7" s="313"/>
    </row>
    <row r="8" spans="1:13" s="108" customFormat="1" ht="7.35" customHeight="1" x14ac:dyDescent="0.2">
      <c r="A8" s="121"/>
      <c r="B8" s="121"/>
      <c r="C8" s="122"/>
    </row>
    <row r="9" spans="1:13" s="108" customFormat="1" ht="19.5" customHeight="1" x14ac:dyDescent="0.2">
      <c r="A9" s="34"/>
      <c r="B9" s="133" t="s">
        <v>22</v>
      </c>
      <c r="C9" s="36" t="s">
        <v>23</v>
      </c>
    </row>
    <row r="10" spans="1:13" s="108" customFormat="1" ht="18" customHeight="1" x14ac:dyDescent="0.2">
      <c r="A10" s="35" t="s">
        <v>24</v>
      </c>
      <c r="B10" s="138"/>
      <c r="C10" s="123"/>
    </row>
    <row r="11" spans="1:13" s="108" customFormat="1" ht="20.25" customHeight="1" x14ac:dyDescent="0.2">
      <c r="A11" s="124" t="s">
        <v>25</v>
      </c>
      <c r="B11" s="136" t="s">
        <v>26</v>
      </c>
      <c r="C11" s="66">
        <f>'Deliverable Itemization'!E23</f>
        <v>0</v>
      </c>
    </row>
    <row r="12" spans="1:13" s="125" customFormat="1" ht="18" customHeight="1" x14ac:dyDescent="0.2">
      <c r="A12" s="37" t="s">
        <v>27</v>
      </c>
      <c r="B12" s="139"/>
      <c r="C12" s="66">
        <f>SUM(C11:C11)</f>
        <v>0</v>
      </c>
    </row>
    <row r="13" spans="1:13" s="125" customFormat="1" ht="7.35" customHeight="1" x14ac:dyDescent="0.2">
      <c r="A13" s="39"/>
      <c r="B13" s="45"/>
      <c r="C13" s="40"/>
    </row>
    <row r="14" spans="1:13" s="130" customFormat="1" ht="28.5" customHeight="1" x14ac:dyDescent="0.2">
      <c r="A14" s="126"/>
      <c r="B14" s="140"/>
      <c r="C14" s="127" t="s">
        <v>28</v>
      </c>
      <c r="D14" s="127" t="s">
        <v>29</v>
      </c>
      <c r="E14" s="127" t="s">
        <v>30</v>
      </c>
      <c r="F14" s="128" t="s">
        <v>31</v>
      </c>
      <c r="G14" s="129" t="s">
        <v>32</v>
      </c>
    </row>
    <row r="15" spans="1:13" s="108" customFormat="1" ht="25.35" customHeight="1" x14ac:dyDescent="0.2">
      <c r="A15" s="35" t="s">
        <v>33</v>
      </c>
      <c r="B15" s="133" t="s">
        <v>22</v>
      </c>
      <c r="C15" s="35" t="s">
        <v>23</v>
      </c>
      <c r="D15" s="35" t="s">
        <v>23</v>
      </c>
      <c r="E15" s="35" t="s">
        <v>23</v>
      </c>
      <c r="F15" s="35" t="s">
        <v>23</v>
      </c>
      <c r="G15" s="35" t="s">
        <v>23</v>
      </c>
    </row>
    <row r="16" spans="1:13" s="108" customFormat="1" ht="17.25" customHeight="1" x14ac:dyDescent="0.2">
      <c r="A16" s="131" t="s">
        <v>34</v>
      </c>
      <c r="B16" s="136" t="s">
        <v>26</v>
      </c>
      <c r="C16" s="142"/>
      <c r="D16" s="65"/>
      <c r="E16" s="65"/>
      <c r="F16" s="89"/>
      <c r="G16" s="89"/>
    </row>
    <row r="17" spans="1:7" s="108" customFormat="1" ht="19.5" customHeight="1" x14ac:dyDescent="0.2">
      <c r="A17" s="37" t="s">
        <v>35</v>
      </c>
      <c r="B17" s="139"/>
      <c r="C17" s="38">
        <f t="shared" ref="C17:G17" si="0">SUM(C16:C16)</f>
        <v>0</v>
      </c>
      <c r="D17" s="66">
        <f t="shared" si="0"/>
        <v>0</v>
      </c>
      <c r="E17" s="66">
        <f t="shared" si="0"/>
        <v>0</v>
      </c>
      <c r="F17" s="66">
        <f t="shared" si="0"/>
        <v>0</v>
      </c>
      <c r="G17" s="66">
        <f t="shared" si="0"/>
        <v>0</v>
      </c>
    </row>
    <row r="18" spans="1:7" s="108" customFormat="1" ht="7.35" customHeight="1" x14ac:dyDescent="0.2">
      <c r="A18" s="44"/>
      <c r="B18" s="45"/>
      <c r="C18" s="46"/>
      <c r="D18" s="46"/>
      <c r="E18" s="46"/>
      <c r="F18" s="46"/>
      <c r="G18" s="46"/>
    </row>
    <row r="19" spans="1:7" s="108" customFormat="1" ht="25.35" customHeight="1" x14ac:dyDescent="0.2">
      <c r="A19" s="133"/>
      <c r="B19" s="133" t="s">
        <v>22</v>
      </c>
      <c r="C19" s="134"/>
      <c r="D19" s="46"/>
      <c r="E19" s="46"/>
      <c r="F19" s="46"/>
      <c r="G19" s="46"/>
    </row>
    <row r="20" spans="1:7" s="108" customFormat="1" ht="18" customHeight="1" x14ac:dyDescent="0.2">
      <c r="A20" s="135" t="s">
        <v>36</v>
      </c>
      <c r="B20" s="136" t="s">
        <v>26</v>
      </c>
      <c r="C20" s="137">
        <f>'Business Services Rates'!E23</f>
        <v>10000</v>
      </c>
    </row>
    <row r="21" spans="1:7" s="108" customFormat="1" ht="7.35" customHeight="1" x14ac:dyDescent="0.2">
      <c r="B21" s="118"/>
    </row>
    <row r="22" spans="1:7" s="108" customFormat="1" ht="25.35" customHeight="1" x14ac:dyDescent="0.2">
      <c r="A22" s="141"/>
      <c r="B22" s="133" t="s">
        <v>22</v>
      </c>
      <c r="C22" s="134"/>
    </row>
    <row r="23" spans="1:7" s="108" customFormat="1" ht="18" customHeight="1" x14ac:dyDescent="0.2">
      <c r="A23" s="135" t="s">
        <v>37</v>
      </c>
      <c r="B23" s="136" t="s">
        <v>26</v>
      </c>
      <c r="C23" s="137">
        <f>'Additional Software-TR'!M36</f>
        <v>0</v>
      </c>
    </row>
    <row r="24" spans="1:7" s="108" customFormat="1" ht="7.35" customHeight="1" x14ac:dyDescent="0.2">
      <c r="A24" s="132"/>
      <c r="B24" s="31"/>
      <c r="C24" s="31"/>
    </row>
    <row r="25" spans="1:7" s="108" customFormat="1" ht="18" customHeight="1" x14ac:dyDescent="0.2">
      <c r="A25" s="31"/>
      <c r="B25" s="70" t="s">
        <v>38</v>
      </c>
      <c r="C25" s="67">
        <f>C12+C17+D17+E17+F17+G17+C20+C23</f>
        <v>10000</v>
      </c>
    </row>
    <row r="26" spans="1:7" s="108" customFormat="1" x14ac:dyDescent="0.2">
      <c r="A26" s="31"/>
      <c r="B26" s="91" t="s">
        <v>39</v>
      </c>
      <c r="C26" s="31"/>
    </row>
    <row r="27" spans="1:7" s="108" customFormat="1" x14ac:dyDescent="0.2"/>
    <row r="32" spans="1:7" ht="4.5" customHeight="1" x14ac:dyDescent="0.25">
      <c r="A32" s="75"/>
    </row>
    <row r="33" spans="1:13" s="1" customFormat="1" ht="15.75" x14ac:dyDescent="0.25">
      <c r="A33" s="75" t="s">
        <v>1</v>
      </c>
      <c r="B33" s="12"/>
      <c r="C33" s="31"/>
      <c r="D33" s="31"/>
      <c r="E33" s="31"/>
      <c r="F33" s="31"/>
      <c r="G33" s="31"/>
      <c r="H33" s="31"/>
      <c r="I33" s="31"/>
      <c r="J33" s="31"/>
      <c r="K33" s="31"/>
      <c r="L33"/>
      <c r="M33"/>
    </row>
    <row r="34" spans="1:13" s="1" customFormat="1" ht="4.5" customHeight="1" x14ac:dyDescent="0.25">
      <c r="A34" s="75"/>
      <c r="B34" s="12"/>
      <c r="C34" s="31"/>
      <c r="D34" s="31"/>
      <c r="E34" s="31"/>
      <c r="F34" s="31"/>
      <c r="G34" s="31"/>
      <c r="H34" s="31"/>
      <c r="I34" s="31"/>
      <c r="J34" s="31"/>
      <c r="K34" s="31"/>
      <c r="L34"/>
      <c r="M34"/>
    </row>
    <row r="35" spans="1:13" s="1" customFormat="1" ht="4.5" customHeight="1" x14ac:dyDescent="0.25">
      <c r="A35" s="75"/>
      <c r="B35" s="12"/>
      <c r="C35" s="31"/>
      <c r="D35" s="31"/>
      <c r="E35" s="31"/>
      <c r="F35" s="31"/>
      <c r="G35" s="31"/>
      <c r="H35" s="31"/>
      <c r="I35" s="31"/>
      <c r="J35" s="31"/>
      <c r="K35" s="31"/>
      <c r="L35"/>
      <c r="M35"/>
    </row>
    <row r="36" spans="1:13" s="1" customFormat="1" ht="15.75" x14ac:dyDescent="0.25">
      <c r="A36" s="75" t="s">
        <v>20</v>
      </c>
      <c r="B36" s="12"/>
      <c r="C36" s="31"/>
      <c r="D36" s="31"/>
      <c r="E36" s="31"/>
      <c r="F36" s="31"/>
      <c r="G36" s="31"/>
      <c r="H36" s="31"/>
      <c r="I36" s="31"/>
      <c r="J36" s="31"/>
      <c r="K36" s="31"/>
      <c r="L36"/>
      <c r="M36"/>
    </row>
    <row r="37" spans="1:13" s="1" customFormat="1" ht="7.35" customHeight="1" x14ac:dyDescent="0.25">
      <c r="A37" s="75"/>
      <c r="B37" s="12"/>
      <c r="C37" s="31"/>
      <c r="D37" s="31"/>
      <c r="E37" s="31"/>
      <c r="F37" s="31"/>
      <c r="G37" s="31"/>
      <c r="H37" s="31"/>
      <c r="I37" s="31"/>
      <c r="J37" s="31"/>
      <c r="K37" s="31"/>
      <c r="L37"/>
      <c r="M37"/>
    </row>
    <row r="38" spans="1:13" s="72" customFormat="1" ht="20.25" x14ac:dyDescent="0.3">
      <c r="A38" s="76" t="s">
        <v>40</v>
      </c>
      <c r="B38" s="76"/>
      <c r="C38" s="76"/>
    </row>
    <row r="39" spans="1:13" ht="7.35" customHeight="1" thickBot="1" x14ac:dyDescent="0.25">
      <c r="A39" s="15"/>
      <c r="B39" s="15"/>
      <c r="C39" s="15"/>
    </row>
    <row r="40" spans="1:13" ht="19.5" thickBot="1" x14ac:dyDescent="0.35">
      <c r="A40" s="299" t="s">
        <v>4</v>
      </c>
      <c r="B40" s="90"/>
      <c r="C40" s="69"/>
    </row>
    <row r="41" spans="1:13" ht="7.35" customHeight="1" x14ac:dyDescent="0.3">
      <c r="A41" s="32"/>
      <c r="B41" s="32"/>
      <c r="C41" s="33"/>
    </row>
    <row r="43" spans="1:13" s="119" customFormat="1" ht="15" x14ac:dyDescent="0.25">
      <c r="A43" s="143" t="s">
        <v>41</v>
      </c>
      <c r="B43" s="120"/>
      <c r="C43" s="120"/>
    </row>
    <row r="44" spans="1:13" s="119" customFormat="1" ht="210.75" customHeight="1" x14ac:dyDescent="0.25">
      <c r="A44" s="306" t="s">
        <v>42</v>
      </c>
      <c r="B44" s="120"/>
      <c r="C44" s="120"/>
    </row>
    <row r="45" spans="1:13" s="119" customFormat="1" ht="15" x14ac:dyDescent="0.25">
      <c r="A45" s="147"/>
      <c r="B45" s="144"/>
      <c r="C45" s="120"/>
    </row>
  </sheetData>
  <sheetProtection selectLockedCells="1"/>
  <customSheetViews>
    <customSheetView guid="{07EE9A06-B296-4AFB-9F7C-4F4F95CAFEE7}" showPageBreaks="1" fitToPage="1" view="pageLayout" topLeftCell="A2">
      <selection activeCell="C9" sqref="C9"/>
      <rowBreaks count="1" manualBreakCount="1">
        <brk id="32" max="16383" man="1"/>
      </rowBreaks>
      <pageMargins left="0" right="0" top="0" bottom="0" header="0" footer="0"/>
      <pageSetup paperSize="5" scale="96" fitToHeight="0" orientation="landscape" r:id="rId1"/>
      <headerFooter alignWithMargins="0">
        <oddHeader>&amp;L&amp;"Times New Roman,Bold"&amp;18Attachment 1a - LOT 1 BUSINESS READINESS -  Financial Proposal Workbook</oddHeader>
        <oddFooter>&amp;CPage &amp;P of &amp;N</oddFooter>
      </headerFooter>
    </customSheetView>
    <customSheetView guid="{5288DF08-9E8D-421A-BE92-B50C1ECEBFA1}" showPageBreaks="1" fitToPage="1" view="pageBreakPreview">
      <selection activeCell="A10" sqref="A10"/>
      <pageMargins left="0" right="0" top="0" bottom="0" header="0" footer="0"/>
      <pageSetup paperSize="5" scale="88" fitToHeight="0" orientation="landscape" r:id="rId2"/>
      <headerFooter alignWithMargins="0"/>
    </customSheetView>
    <customSheetView guid="{032C3E5C-ACF5-424F-9CB1-AB4CF28A4C71}" showPageBreaks="1" fitToPage="1" view="pageBreakPreview" topLeftCell="A19">
      <selection activeCell="A28" sqref="A28"/>
      <pageMargins left="0" right="0" top="0" bottom="0" header="0" footer="0"/>
      <pageSetup paperSize="5" scale="88" fitToHeight="0" orientation="landscape" r:id="rId3"/>
      <headerFooter alignWithMargins="0"/>
    </customSheetView>
    <customSheetView guid="{244C6E0C-9E7D-4624-BAFE-B624B5212775}" fitToPage="1">
      <selection activeCell="A23" sqref="A23"/>
      <pageMargins left="0" right="0" top="0" bottom="0" header="0" footer="0"/>
      <pageSetup paperSize="5" scale="89" fitToHeight="0" orientation="landscape" r:id="rId4"/>
      <headerFooter alignWithMargins="0"/>
    </customSheetView>
    <customSheetView guid="{D8137B06-ACD9-413C-998E-7C7C2F14C996}" fitToPage="1" printArea="1">
      <selection activeCell="A25" sqref="A25"/>
      <pageMargins left="0" right="0" top="0" bottom="0" header="0" footer="0"/>
      <pageSetup paperSize="5" scale="87" fitToHeight="0" orientation="landscape" r:id="rId5"/>
      <headerFooter alignWithMargins="0"/>
    </customSheetView>
    <customSheetView guid="{D6E61283-C863-4D0A-A212-917A9207F7F3}" showPageBreaks="1" fitToPage="1" view="pageBreakPreview" topLeftCell="A19">
      <selection activeCell="A28" sqref="A28"/>
      <pageMargins left="0" right="0" top="0" bottom="0" header="0" footer="0"/>
      <pageSetup paperSize="5" scale="88" fitToHeight="0" orientation="landscape" r:id="rId6"/>
      <headerFooter alignWithMargins="0"/>
    </customSheetView>
    <customSheetView guid="{13894DB4-AC93-4AF5-84CC-48B232D63B00}" showPageBreaks="1" fitToPage="1" view="pageLayout" topLeftCell="A44">
      <selection activeCell="A45" sqref="A45"/>
      <rowBreaks count="1" manualBreakCount="1">
        <brk id="32" max="16383" man="1"/>
      </rowBreaks>
      <pageMargins left="0" right="0" top="0" bottom="0" header="0" footer="0"/>
      <pageSetup paperSize="5" scale="96" fitToHeight="0" orientation="landscape" r:id="rId7"/>
      <headerFooter alignWithMargins="0">
        <oddHeader>&amp;L&amp;"Times New Roman,Bold"&amp;18Attachment 1a - LOT 1 BUSINESS READINESS -  Financial Proposal Workbook</oddHeader>
        <oddFooter>&amp;CPage &amp;P of &amp;N</oddFooter>
      </headerFooter>
    </customSheetView>
  </customSheetViews>
  <mergeCells count="1">
    <mergeCell ref="A7:C7"/>
  </mergeCells>
  <phoneticPr fontId="3" type="noConversion"/>
  <pageMargins left="0.75" right="0.75" top="1" bottom="1" header="0.5" footer="0.5"/>
  <pageSetup paperSize="5" scale="96" fitToHeight="0" orientation="landscape" r:id="rId8"/>
  <headerFooter alignWithMargins="0">
    <oddHeader>&amp;L&amp;"Times New Roman,Bold"&amp;18Attachment 1a - LOT 1: BUSINESS READINESS -  Financial Proposal Workbook</oddHeader>
    <oddFooter>&amp;CPage &amp;P of &amp;N</oddFooter>
  </headerFooter>
  <rowBreaks count="1" manualBreakCount="1">
    <brk id="3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23"/>
  <sheetViews>
    <sheetView topLeftCell="C1" zoomScaleNormal="100" workbookViewId="0">
      <selection activeCell="D19" sqref="D19"/>
    </sheetView>
  </sheetViews>
  <sheetFormatPr defaultRowHeight="12.75" x14ac:dyDescent="0.2"/>
  <cols>
    <col min="2" max="2" width="14" customWidth="1"/>
    <col min="3" max="3" width="45.85546875" customWidth="1"/>
    <col min="4" max="4" width="39" customWidth="1"/>
    <col min="5" max="5" width="25.42578125" customWidth="1"/>
  </cols>
  <sheetData>
    <row r="1" spans="2:14" s="74" customFormat="1" ht="47.25" customHeight="1" x14ac:dyDescent="0.2">
      <c r="B1" s="73" t="s">
        <v>43</v>
      </c>
    </row>
    <row r="2" spans="2:14" ht="4.5" customHeight="1" x14ac:dyDescent="0.25">
      <c r="B2" s="75"/>
    </row>
    <row r="3" spans="2:14" s="1" customFormat="1" ht="15.75" x14ac:dyDescent="0.25">
      <c r="B3" s="75" t="s">
        <v>1</v>
      </c>
      <c r="C3" s="12"/>
      <c r="D3" s="31"/>
      <c r="E3" s="31"/>
      <c r="F3" s="31"/>
      <c r="G3" s="31"/>
      <c r="H3" s="31"/>
      <c r="I3" s="31"/>
      <c r="J3" s="31"/>
      <c r="K3" s="31"/>
      <c r="L3" s="31"/>
      <c r="M3"/>
      <c r="N3"/>
    </row>
    <row r="4" spans="2:14" s="1" customFormat="1" ht="4.5" customHeight="1" x14ac:dyDescent="0.25">
      <c r="B4" s="75"/>
      <c r="C4" s="12"/>
      <c r="D4" s="31"/>
      <c r="E4" s="31"/>
      <c r="F4" s="31"/>
      <c r="G4" s="31"/>
      <c r="H4" s="31"/>
      <c r="I4" s="31"/>
      <c r="J4" s="31"/>
      <c r="K4" s="31"/>
      <c r="L4" s="31"/>
      <c r="M4"/>
      <c r="N4"/>
    </row>
    <row r="5" spans="2:14" s="1" customFormat="1" ht="15.75" x14ac:dyDescent="0.25">
      <c r="B5" s="75" t="s">
        <v>20</v>
      </c>
      <c r="C5" s="12"/>
      <c r="D5" s="31"/>
      <c r="E5" s="31"/>
      <c r="F5" s="31"/>
      <c r="G5" s="31"/>
      <c r="H5" s="31"/>
      <c r="I5" s="31"/>
      <c r="J5" s="31"/>
      <c r="K5" s="31"/>
      <c r="L5" s="31"/>
      <c r="M5"/>
      <c r="N5"/>
    </row>
    <row r="6" spans="2:14" s="1" customFormat="1" ht="16.5" thickBot="1" x14ac:dyDescent="0.3">
      <c r="B6" s="75"/>
      <c r="C6" s="12"/>
      <c r="D6" s="31"/>
      <c r="E6" s="31"/>
      <c r="F6" s="31"/>
      <c r="G6" s="31"/>
      <c r="H6" s="31"/>
      <c r="I6" s="31"/>
      <c r="J6" s="31"/>
      <c r="K6" s="31"/>
      <c r="L6" s="31"/>
      <c r="M6"/>
      <c r="N6"/>
    </row>
    <row r="7" spans="2:14" s="79" customFormat="1" ht="21" thickBot="1" x14ac:dyDescent="0.35">
      <c r="B7" s="106" t="s">
        <v>44</v>
      </c>
      <c r="C7" s="103"/>
      <c r="D7" s="104"/>
      <c r="E7" s="105"/>
      <c r="F7" s="71"/>
      <c r="G7" s="71"/>
      <c r="H7" s="71"/>
      <c r="I7" s="71"/>
      <c r="J7" s="71"/>
      <c r="K7" s="71"/>
      <c r="L7" s="71"/>
      <c r="M7" s="72"/>
      <c r="N7" s="72"/>
    </row>
    <row r="8" spans="2:14" s="1" customFormat="1" ht="15.75" x14ac:dyDescent="0.25">
      <c r="B8" s="75"/>
      <c r="C8" s="12"/>
      <c r="D8" s="31"/>
      <c r="E8" s="31"/>
      <c r="F8" s="31"/>
      <c r="G8" s="31"/>
      <c r="H8" s="31"/>
      <c r="I8" s="31"/>
      <c r="J8" s="31"/>
      <c r="K8" s="31"/>
      <c r="L8" s="31"/>
      <c r="M8"/>
      <c r="N8"/>
    </row>
    <row r="9" spans="2:14" ht="16.5" thickBot="1" x14ac:dyDescent="0.3">
      <c r="B9" s="14" t="s">
        <v>45</v>
      </c>
      <c r="D9" s="146"/>
      <c r="E9" s="146"/>
      <c r="F9" s="146"/>
      <c r="G9" s="146"/>
    </row>
    <row r="10" spans="2:14" ht="19.5" thickBot="1" x14ac:dyDescent="0.35">
      <c r="B10" s="299" t="s">
        <v>4</v>
      </c>
      <c r="C10" s="300"/>
      <c r="D10" s="300"/>
      <c r="E10" s="301"/>
      <c r="F10" s="32"/>
    </row>
    <row r="11" spans="2:14" ht="18.75" x14ac:dyDescent="0.3">
      <c r="B11" s="32"/>
      <c r="C11" s="32"/>
      <c r="D11" s="32"/>
      <c r="E11" s="32"/>
      <c r="F11" s="32"/>
    </row>
    <row r="12" spans="2:14" ht="18.75" x14ac:dyDescent="0.3">
      <c r="B12" s="323" t="s">
        <v>46</v>
      </c>
      <c r="C12" s="323"/>
      <c r="D12" s="323"/>
      <c r="E12" s="323"/>
      <c r="F12" s="32"/>
    </row>
    <row r="13" spans="2:14" ht="13.5" thickBot="1" x14ac:dyDescent="0.25"/>
    <row r="14" spans="2:14" ht="15.75" thickBot="1" x14ac:dyDescent="0.25">
      <c r="B14" s="47"/>
      <c r="C14" s="84" t="s">
        <v>47</v>
      </c>
      <c r="D14" s="84" t="s">
        <v>48</v>
      </c>
      <c r="E14" s="13" t="s">
        <v>49</v>
      </c>
    </row>
    <row r="15" spans="2:14" s="80" customFormat="1" ht="31.5" customHeight="1" thickBot="1" x14ac:dyDescent="0.25">
      <c r="B15" s="83">
        <v>1</v>
      </c>
      <c r="C15" s="85" t="s">
        <v>50</v>
      </c>
      <c r="D15" s="82" t="s">
        <v>51</v>
      </c>
      <c r="E15" s="149"/>
    </row>
    <row r="16" spans="2:14" s="80" customFormat="1" ht="24.95" customHeight="1" thickBot="1" x14ac:dyDescent="0.25">
      <c r="B16" s="83">
        <v>2</v>
      </c>
      <c r="C16" s="86" t="s">
        <v>52</v>
      </c>
      <c r="D16" s="82" t="s">
        <v>51</v>
      </c>
      <c r="E16" s="149"/>
    </row>
    <row r="17" spans="2:5" s="80" customFormat="1" ht="24.95" customHeight="1" thickBot="1" x14ac:dyDescent="0.25">
      <c r="B17" s="83">
        <v>3</v>
      </c>
      <c r="C17" s="86" t="s">
        <v>53</v>
      </c>
      <c r="D17" s="82" t="s">
        <v>51</v>
      </c>
      <c r="E17" s="149"/>
    </row>
    <row r="18" spans="2:5" s="80" customFormat="1" ht="26.25" thickBot="1" x14ac:dyDescent="0.25">
      <c r="B18" s="83">
        <v>4</v>
      </c>
      <c r="C18" s="86" t="s">
        <v>54</v>
      </c>
      <c r="D18" s="82" t="s">
        <v>51</v>
      </c>
      <c r="E18" s="149"/>
    </row>
    <row r="19" spans="2:5" s="80" customFormat="1" ht="39" thickBot="1" x14ac:dyDescent="0.25">
      <c r="B19" s="83">
        <v>5</v>
      </c>
      <c r="C19" s="87" t="s">
        <v>55</v>
      </c>
      <c r="D19" s="82" t="s">
        <v>56</v>
      </c>
      <c r="E19" s="149"/>
    </row>
    <row r="20" spans="2:5" s="80" customFormat="1" ht="39" thickBot="1" x14ac:dyDescent="0.25">
      <c r="B20" s="83">
        <v>6</v>
      </c>
      <c r="C20" s="87" t="s">
        <v>57</v>
      </c>
      <c r="D20" s="82" t="s">
        <v>56</v>
      </c>
      <c r="E20" s="149"/>
    </row>
    <row r="21" spans="2:5" s="80" customFormat="1" ht="39" thickBot="1" x14ac:dyDescent="0.25">
      <c r="B21" s="83">
        <v>7</v>
      </c>
      <c r="C21" s="87" t="s">
        <v>58</v>
      </c>
      <c r="D21" s="82" t="s">
        <v>56</v>
      </c>
      <c r="E21" s="149"/>
    </row>
    <row r="22" spans="2:5" s="80" customFormat="1" ht="24.95" customHeight="1" thickBot="1" x14ac:dyDescent="0.25">
      <c r="E22" s="81"/>
    </row>
    <row r="23" spans="2:5" ht="26.25" thickBot="1" x14ac:dyDescent="0.25">
      <c r="D23" s="145" t="s">
        <v>59</v>
      </c>
      <c r="E23" s="81">
        <f>SUM(E15:E22)</f>
        <v>0</v>
      </c>
    </row>
  </sheetData>
  <customSheetViews>
    <customSheetView guid="{07EE9A06-B296-4AFB-9F7C-4F4F95CAFEE7}" showPageBreaks="1" printArea="1">
      <selection activeCell="B7" sqref="B7"/>
      <pageMargins left="0" right="0" top="0" bottom="0" header="0" footer="0"/>
      <pageSetup scale="87" orientation="landscape" r:id="rId1"/>
    </customSheetView>
    <customSheetView guid="{5288DF08-9E8D-421A-BE92-B50C1ECEBFA1}" showPageBreaks="1">
      <selection activeCell="B14" sqref="B14"/>
      <pageMargins left="0" right="0" top="0" bottom="0" header="0" footer="0"/>
      <pageSetup scale="87" orientation="landscape" r:id="rId2"/>
    </customSheetView>
    <customSheetView guid="{032C3E5C-ACF5-424F-9CB1-AB4CF28A4C71}" scale="60" showPageBreaks="1" view="pageBreakPreview" topLeftCell="A13">
      <selection activeCell="J11" sqref="J11"/>
      <pageMargins left="0" right="0" top="0" bottom="0" header="0" footer="0"/>
      <pageSetup scale="87" orientation="landscape" r:id="rId3"/>
    </customSheetView>
    <customSheetView guid="{244C6E0C-9E7D-4624-BAFE-B624B5212775}" topLeftCell="A10">
      <selection activeCell="D21" sqref="D21"/>
      <pageMargins left="0" right="0" top="0" bottom="0" header="0" footer="0"/>
      <pageSetup orientation="landscape" r:id="rId4"/>
    </customSheetView>
    <customSheetView guid="{D8137B06-ACD9-413C-998E-7C7C2F14C996}" fitToPage="1" printArea="1">
      <selection activeCell="B2" sqref="B2"/>
      <pageMargins left="0" right="0" top="0" bottom="0" header="0" footer="0"/>
      <pageSetup scale="86" fitToHeight="7" orientation="landscape" r:id="rId5"/>
    </customSheetView>
    <customSheetView guid="{D6E61283-C863-4D0A-A212-917A9207F7F3}" scale="60" showPageBreaks="1" view="pageBreakPreview" topLeftCell="A13">
      <selection activeCell="J11" sqref="J11"/>
      <pageMargins left="0" right="0" top="0" bottom="0" header="0" footer="0"/>
      <pageSetup scale="87" orientation="landscape" r:id="rId6"/>
    </customSheetView>
    <customSheetView guid="{13894DB4-AC93-4AF5-84CC-48B232D63B00}">
      <selection activeCell="I11" sqref="I11"/>
      <pageMargins left="0" right="0" top="0" bottom="0" header="0" footer="0"/>
      <pageSetup scale="87" orientation="landscape" r:id="rId7"/>
    </customSheetView>
  </customSheetViews>
  <mergeCells count="1">
    <mergeCell ref="B12:E12"/>
  </mergeCells>
  <pageMargins left="0.7" right="0.7" top="0.5" bottom="0.5" header="0.3" footer="0.3"/>
  <pageSetup scale="87" orientation="landscape"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N35"/>
  <sheetViews>
    <sheetView topLeftCell="A2" zoomScaleNormal="100" workbookViewId="0">
      <selection activeCell="B13" sqref="B13"/>
    </sheetView>
  </sheetViews>
  <sheetFormatPr defaultRowHeight="12.75" x14ac:dyDescent="0.2"/>
  <cols>
    <col min="2" max="2" width="49.5703125" customWidth="1"/>
    <col min="3" max="3" width="13.28515625" customWidth="1"/>
    <col min="4" max="4" width="16.28515625" customWidth="1"/>
    <col min="5" max="5" width="15.42578125" customWidth="1"/>
  </cols>
  <sheetData>
    <row r="1" spans="2:14" s="74" customFormat="1" ht="47.25" customHeight="1" x14ac:dyDescent="0.2">
      <c r="B1" s="73" t="s">
        <v>43</v>
      </c>
    </row>
    <row r="2" spans="2:14" s="31" customFormat="1" ht="4.5" customHeight="1" x14ac:dyDescent="0.25">
      <c r="B2" s="75"/>
    </row>
    <row r="3" spans="2:14" s="23" customFormat="1" ht="15.75" x14ac:dyDescent="0.25">
      <c r="B3" s="75" t="s">
        <v>1</v>
      </c>
      <c r="C3" s="12"/>
      <c r="D3" s="31"/>
      <c r="E3" s="31"/>
      <c r="F3" s="31"/>
      <c r="G3" s="31"/>
      <c r="H3" s="31"/>
      <c r="I3" s="31"/>
      <c r="J3" s="31"/>
      <c r="K3" s="31"/>
      <c r="L3" s="31"/>
      <c r="M3" s="31"/>
      <c r="N3" s="31"/>
    </row>
    <row r="4" spans="2:14" s="23" customFormat="1" ht="4.5" customHeight="1" x14ac:dyDescent="0.25">
      <c r="B4" s="75"/>
      <c r="C4" s="12"/>
      <c r="D4" s="31"/>
      <c r="E4" s="31"/>
      <c r="F4" s="31"/>
      <c r="G4" s="31"/>
      <c r="H4" s="31"/>
      <c r="I4" s="31"/>
      <c r="J4" s="31"/>
      <c r="K4" s="31"/>
      <c r="L4" s="31"/>
      <c r="M4" s="31"/>
      <c r="N4" s="31"/>
    </row>
    <row r="5" spans="2:14" s="23" customFormat="1" ht="15.75" x14ac:dyDescent="0.25">
      <c r="B5" s="75" t="s">
        <v>20</v>
      </c>
      <c r="C5" s="12"/>
      <c r="D5" s="31"/>
      <c r="E5" s="31"/>
      <c r="F5" s="31"/>
      <c r="G5" s="31"/>
      <c r="H5" s="31"/>
      <c r="I5" s="31"/>
      <c r="J5" s="31"/>
      <c r="K5" s="31"/>
      <c r="L5" s="31"/>
      <c r="M5" s="31"/>
      <c r="N5" s="31"/>
    </row>
    <row r="6" spans="2:14" s="23" customFormat="1" ht="16.5" thickBot="1" x14ac:dyDescent="0.3">
      <c r="B6" s="75"/>
      <c r="C6" s="12"/>
      <c r="D6" s="31"/>
      <c r="E6" s="31"/>
      <c r="F6" s="31"/>
      <c r="G6" s="31"/>
      <c r="H6" s="31"/>
      <c r="I6" s="31"/>
      <c r="J6" s="31"/>
      <c r="K6" s="31"/>
      <c r="L6" s="31"/>
      <c r="M6" s="31"/>
      <c r="N6" s="31"/>
    </row>
    <row r="7" spans="2:14" s="71" customFormat="1" ht="20.25" x14ac:dyDescent="0.3">
      <c r="B7" s="94" t="s">
        <v>60</v>
      </c>
      <c r="C7" s="95"/>
      <c r="D7" s="96"/>
      <c r="E7" s="96"/>
      <c r="F7" s="96"/>
      <c r="G7" s="109"/>
    </row>
    <row r="8" spans="2:14" s="71" customFormat="1" ht="21" thickBot="1" x14ac:dyDescent="0.35">
      <c r="B8" s="97" t="s">
        <v>61</v>
      </c>
      <c r="C8" s="98"/>
      <c r="D8" s="99"/>
      <c r="E8" s="99"/>
      <c r="F8" s="99"/>
      <c r="G8" s="110"/>
    </row>
    <row r="9" spans="2:14" s="31" customFormat="1" ht="13.5" thickBot="1" x14ac:dyDescent="0.25">
      <c r="B9" s="112"/>
      <c r="C9" s="112"/>
    </row>
    <row r="10" spans="2:14" s="31" customFormat="1" ht="13.5" thickBot="1" x14ac:dyDescent="0.25">
      <c r="B10" s="324" t="s">
        <v>4</v>
      </c>
      <c r="C10" s="325"/>
      <c r="D10" s="68"/>
      <c r="E10" s="111"/>
    </row>
    <row r="11" spans="2:14" s="31" customFormat="1" x14ac:dyDescent="0.2">
      <c r="B11" s="112"/>
      <c r="C11" s="112"/>
    </row>
    <row r="12" spans="2:14" s="113" customFormat="1" ht="38.25" x14ac:dyDescent="0.2">
      <c r="B12" s="101" t="s">
        <v>62</v>
      </c>
      <c r="C12" s="102" t="s">
        <v>63</v>
      </c>
      <c r="D12" s="102" t="s">
        <v>64</v>
      </c>
      <c r="E12" s="102" t="s">
        <v>65</v>
      </c>
    </row>
    <row r="13" spans="2:14" s="113" customFormat="1" x14ac:dyDescent="0.2">
      <c r="B13" s="148" t="s">
        <v>66</v>
      </c>
      <c r="C13" s="152">
        <v>100</v>
      </c>
      <c r="D13" s="153">
        <v>100</v>
      </c>
      <c r="E13" s="151">
        <f>C13*D13</f>
        <v>10000</v>
      </c>
    </row>
    <row r="14" spans="2:14" s="31" customFormat="1" ht="18" customHeight="1" x14ac:dyDescent="0.2">
      <c r="B14" s="100" t="s">
        <v>67</v>
      </c>
      <c r="C14" s="150"/>
      <c r="D14" s="154"/>
      <c r="E14" s="150">
        <f t="shared" ref="E14:E22" si="0">C14*D14</f>
        <v>0</v>
      </c>
      <c r="J14" s="114"/>
      <c r="K14" s="115"/>
    </row>
    <row r="15" spans="2:14" s="31" customFormat="1" ht="18" customHeight="1" x14ac:dyDescent="0.2">
      <c r="B15" s="88" t="s">
        <v>68</v>
      </c>
      <c r="C15" s="150"/>
      <c r="D15" s="154"/>
      <c r="E15" s="150">
        <f t="shared" si="0"/>
        <v>0</v>
      </c>
      <c r="J15" s="114"/>
      <c r="K15" s="115"/>
    </row>
    <row r="16" spans="2:14" s="31" customFormat="1" ht="18" customHeight="1" x14ac:dyDescent="0.2">
      <c r="B16" s="88" t="s">
        <v>69</v>
      </c>
      <c r="C16" s="150"/>
      <c r="D16" s="154"/>
      <c r="E16" s="150">
        <f t="shared" si="0"/>
        <v>0</v>
      </c>
      <c r="J16" s="114"/>
      <c r="K16" s="115"/>
    </row>
    <row r="17" spans="2:11" s="31" customFormat="1" ht="18" customHeight="1" x14ac:dyDescent="0.2">
      <c r="B17" s="88" t="s">
        <v>70</v>
      </c>
      <c r="C17" s="150"/>
      <c r="D17" s="154"/>
      <c r="E17" s="150">
        <f t="shared" si="0"/>
        <v>0</v>
      </c>
      <c r="J17" s="114"/>
      <c r="K17" s="115"/>
    </row>
    <row r="18" spans="2:11" s="31" customFormat="1" ht="18" customHeight="1" x14ac:dyDescent="0.2">
      <c r="B18" s="88" t="s">
        <v>71</v>
      </c>
      <c r="C18" s="150"/>
      <c r="D18" s="154"/>
      <c r="E18" s="150">
        <f t="shared" si="0"/>
        <v>0</v>
      </c>
      <c r="J18" s="114"/>
      <c r="K18" s="115"/>
    </row>
    <row r="19" spans="2:11" s="31" customFormat="1" ht="18" customHeight="1" x14ac:dyDescent="0.2">
      <c r="B19" s="88" t="s">
        <v>72</v>
      </c>
      <c r="C19" s="150"/>
      <c r="D19" s="154"/>
      <c r="E19" s="150">
        <f t="shared" si="0"/>
        <v>0</v>
      </c>
      <c r="J19" s="114"/>
      <c r="K19" s="115"/>
    </row>
    <row r="20" spans="2:11" s="31" customFormat="1" ht="18" customHeight="1" x14ac:dyDescent="0.2">
      <c r="B20" s="117" t="s">
        <v>73</v>
      </c>
      <c r="C20" s="150"/>
      <c r="D20" s="155"/>
      <c r="E20" s="150">
        <f t="shared" si="0"/>
        <v>0</v>
      </c>
      <c r="J20" s="114"/>
      <c r="K20" s="115"/>
    </row>
    <row r="21" spans="2:11" s="31" customFormat="1" ht="18" customHeight="1" x14ac:dyDescent="0.2">
      <c r="B21" s="117" t="s">
        <v>74</v>
      </c>
      <c r="C21" s="150"/>
      <c r="D21" s="155"/>
      <c r="E21" s="150">
        <f t="shared" si="0"/>
        <v>0</v>
      </c>
      <c r="J21" s="114"/>
      <c r="K21" s="115"/>
    </row>
    <row r="22" spans="2:11" s="31" customFormat="1" ht="18" customHeight="1" x14ac:dyDescent="0.2">
      <c r="B22" s="117" t="s">
        <v>75</v>
      </c>
      <c r="C22" s="150"/>
      <c r="D22" s="155"/>
      <c r="E22" s="150">
        <f t="shared" si="0"/>
        <v>0</v>
      </c>
      <c r="J22" s="114"/>
      <c r="K22" s="115"/>
    </row>
    <row r="23" spans="2:11" s="31" customFormat="1" ht="18" customHeight="1" x14ac:dyDescent="0.2">
      <c r="D23" s="41" t="s">
        <v>76</v>
      </c>
      <c r="E23" s="150">
        <f>SUM(E13:E22)</f>
        <v>10000</v>
      </c>
      <c r="K23" s="115"/>
    </row>
    <row r="24" spans="2:11" s="31" customFormat="1" ht="18" customHeight="1" thickBot="1" x14ac:dyDescent="0.25">
      <c r="D24" s="156"/>
      <c r="E24" s="157"/>
      <c r="K24" s="115"/>
    </row>
    <row r="25" spans="2:11" s="31" customFormat="1" ht="18" customHeight="1" x14ac:dyDescent="0.2">
      <c r="B25" s="158" t="s">
        <v>77</v>
      </c>
      <c r="C25" s="159"/>
      <c r="D25" s="159"/>
      <c r="E25" s="159"/>
      <c r="F25" s="160"/>
    </row>
    <row r="26" spans="2:11" s="42" customFormat="1" ht="18" customHeight="1" x14ac:dyDescent="0.2">
      <c r="B26" s="161" t="s">
        <v>78</v>
      </c>
      <c r="C26" s="162"/>
      <c r="D26" s="163"/>
      <c r="E26" s="163"/>
      <c r="F26" s="164"/>
    </row>
    <row r="27" spans="2:11" s="42" customFormat="1" ht="18" customHeight="1" x14ac:dyDescent="0.2">
      <c r="B27" s="161" t="s">
        <v>79</v>
      </c>
      <c r="C27" s="162"/>
      <c r="D27" s="163"/>
      <c r="E27" s="163"/>
      <c r="F27" s="164"/>
    </row>
    <row r="28" spans="2:11" s="42" customFormat="1" ht="18" customHeight="1" x14ac:dyDescent="0.2">
      <c r="B28" s="165" t="s">
        <v>80</v>
      </c>
      <c r="C28" s="166"/>
      <c r="D28" s="163"/>
      <c r="E28" s="163"/>
      <c r="F28" s="164"/>
    </row>
    <row r="29" spans="2:11" s="42" customFormat="1" ht="17.25" customHeight="1" thickBot="1" x14ac:dyDescent="0.25">
      <c r="B29" s="167" t="s">
        <v>81</v>
      </c>
      <c r="C29" s="168"/>
      <c r="D29" s="169"/>
      <c r="E29" s="170"/>
      <c r="F29" s="171"/>
    </row>
    <row r="30" spans="2:11" s="42" customFormat="1" x14ac:dyDescent="0.2"/>
    <row r="31" spans="2:11" s="42" customFormat="1" x14ac:dyDescent="0.2">
      <c r="B31" s="43" t="s">
        <v>82</v>
      </c>
      <c r="C31" s="43"/>
    </row>
    <row r="32" spans="2:11" s="116" customFormat="1" x14ac:dyDescent="0.2"/>
    <row r="33" s="9" customFormat="1" ht="15" x14ac:dyDescent="0.2"/>
    <row r="34" s="9" customFormat="1" ht="15" x14ac:dyDescent="0.2"/>
    <row r="35" s="9" customFormat="1" ht="15" x14ac:dyDescent="0.2"/>
  </sheetData>
  <customSheetViews>
    <customSheetView guid="{07EE9A06-B296-4AFB-9F7C-4F4F95CAFEE7}" showPageBreaks="1" topLeftCell="A14">
      <selection activeCell="C32" sqref="C32"/>
      <pageMargins left="0" right="0" top="0" bottom="0" header="0" footer="0"/>
      <pageSetup scale="91" orientation="landscape" r:id="rId1"/>
    </customSheetView>
    <customSheetView guid="{5288DF08-9E8D-421A-BE92-B50C1ECEBFA1}" scale="130" showPageBreaks="1">
      <selection activeCell="A19" sqref="A19"/>
      <pageMargins left="0" right="0" top="0" bottom="0" header="0" footer="0"/>
      <pageSetup scale="91" orientation="landscape" r:id="rId2"/>
    </customSheetView>
    <customSheetView guid="{032C3E5C-ACF5-424F-9CB1-AB4CF28A4C71}" scale="60" showPageBreaks="1" view="pageBreakPreview">
      <selection activeCell="A23" sqref="A23"/>
      <pageMargins left="0" right="0" top="0" bottom="0" header="0" footer="0"/>
      <pageSetup scale="91" orientation="landscape" r:id="rId3"/>
    </customSheetView>
    <customSheetView guid="{244C6E0C-9E7D-4624-BAFE-B624B5212775}" scale="130" topLeftCell="A10">
      <selection activeCell="B9" sqref="B9"/>
      <pageMargins left="0" right="0" top="0" bottom="0" header="0" footer="0"/>
      <pageSetup orientation="landscape" r:id="rId4"/>
    </customSheetView>
    <customSheetView guid="{D8137B06-ACD9-413C-998E-7C7C2F14C996}" scale="130" fitToPage="1" printArea="1">
      <selection activeCell="E7" sqref="E7"/>
      <pageMargins left="0" right="0" top="0" bottom="0" header="0" footer="0"/>
      <pageSetup scale="90" fitToHeight="2" orientation="landscape" r:id="rId5"/>
    </customSheetView>
    <customSheetView guid="{D6E61283-C863-4D0A-A212-917A9207F7F3}" scale="60" showPageBreaks="1" view="pageBreakPreview">
      <selection activeCell="A23" sqref="A23"/>
      <pageMargins left="0" right="0" top="0" bottom="0" header="0" footer="0"/>
      <pageSetup scale="91" orientation="landscape" r:id="rId6"/>
    </customSheetView>
    <customSheetView guid="{13894DB4-AC93-4AF5-84CC-48B232D63B00}">
      <selection activeCell="L19" sqref="L19"/>
      <pageMargins left="0" right="0" top="0" bottom="0" header="0" footer="0"/>
      <pageSetup scale="91" orientation="landscape" r:id="rId7"/>
    </customSheetView>
  </customSheetViews>
  <mergeCells count="1">
    <mergeCell ref="B10:C10"/>
  </mergeCells>
  <pageMargins left="0.7" right="0.7" top="0.75" bottom="0.75" header="0.3" footer="0.3"/>
  <pageSetup scale="91" orientation="landscape"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0B5D5-50EE-4660-8993-EF3AC4CFE53B}">
  <sheetPr>
    <tabColor theme="7" tint="0.39997558519241921"/>
  </sheetPr>
  <dimension ref="B1:N47"/>
  <sheetViews>
    <sheetView topLeftCell="A19" zoomScale="90" zoomScaleNormal="90" workbookViewId="0">
      <selection activeCell="C34" sqref="C34"/>
    </sheetView>
  </sheetViews>
  <sheetFormatPr defaultRowHeight="12.75" x14ac:dyDescent="0.2"/>
  <cols>
    <col min="2" max="2" width="49.5703125" customWidth="1"/>
    <col min="3" max="3" width="19.5703125" customWidth="1"/>
    <col min="4" max="4" width="27.42578125" customWidth="1"/>
    <col min="5" max="5" width="32.42578125" customWidth="1"/>
    <col min="6" max="6" width="37.140625" customWidth="1"/>
    <col min="7" max="7" width="27.5703125" customWidth="1"/>
  </cols>
  <sheetData>
    <row r="1" spans="2:14" s="74" customFormat="1" ht="45" customHeight="1" x14ac:dyDescent="0.2">
      <c r="B1" s="73" t="s">
        <v>83</v>
      </c>
    </row>
    <row r="2" spans="2:14" s="31" customFormat="1" ht="4.5" customHeight="1" x14ac:dyDescent="0.25">
      <c r="B2" s="75"/>
    </row>
    <row r="3" spans="2:14" s="23" customFormat="1" ht="15.75" x14ac:dyDescent="0.25">
      <c r="B3" s="75" t="s">
        <v>1</v>
      </c>
      <c r="C3" s="12"/>
      <c r="D3" s="31"/>
      <c r="E3" s="31"/>
      <c r="F3" s="31"/>
      <c r="G3" s="31"/>
      <c r="H3" s="31"/>
      <c r="I3" s="31"/>
      <c r="J3" s="31"/>
      <c r="K3" s="31"/>
      <c r="L3" s="31"/>
      <c r="M3" s="31"/>
      <c r="N3" s="31"/>
    </row>
    <row r="4" spans="2:14" s="23" customFormat="1" ht="4.5" customHeight="1" x14ac:dyDescent="0.25">
      <c r="B4" s="75"/>
      <c r="C4" s="12"/>
      <c r="D4" s="31"/>
      <c r="E4" s="31"/>
      <c r="F4" s="31"/>
      <c r="G4" s="31"/>
      <c r="H4" s="31"/>
      <c r="I4" s="31"/>
      <c r="J4" s="31"/>
      <c r="K4" s="31"/>
      <c r="L4" s="31"/>
      <c r="M4" s="31"/>
      <c r="N4" s="31"/>
    </row>
    <row r="5" spans="2:14" s="23" customFormat="1" ht="15.75" x14ac:dyDescent="0.25">
      <c r="B5" s="75" t="s">
        <v>2</v>
      </c>
      <c r="C5" s="12"/>
      <c r="D5" s="31"/>
      <c r="E5" s="31"/>
      <c r="F5" s="31"/>
      <c r="G5" s="31"/>
      <c r="H5" s="31"/>
      <c r="I5" s="31"/>
      <c r="J5" s="31"/>
      <c r="K5" s="31"/>
      <c r="L5" s="31"/>
      <c r="M5" s="31"/>
      <c r="N5" s="31"/>
    </row>
    <row r="6" spans="2:14" s="23" customFormat="1" ht="16.5" thickBot="1" x14ac:dyDescent="0.3">
      <c r="B6" s="75"/>
      <c r="C6" s="12"/>
      <c r="D6" s="31"/>
      <c r="E6" s="31"/>
      <c r="F6" s="31"/>
      <c r="G6" s="31"/>
      <c r="H6" s="31"/>
      <c r="I6" s="31"/>
      <c r="J6" s="31"/>
      <c r="K6" s="31"/>
      <c r="L6" s="31"/>
      <c r="M6" s="31"/>
      <c r="N6" s="31"/>
    </row>
    <row r="7" spans="2:14" s="71" customFormat="1" ht="20.25" x14ac:dyDescent="0.3">
      <c r="B7" s="94" t="s">
        <v>84</v>
      </c>
      <c r="C7" s="95"/>
      <c r="D7" s="96"/>
      <c r="E7" s="96"/>
      <c r="F7" s="96"/>
      <c r="G7" s="109"/>
    </row>
    <row r="8" spans="2:14" s="71" customFormat="1" ht="21" thickBot="1" x14ac:dyDescent="0.35">
      <c r="B8" s="97"/>
      <c r="C8" s="98"/>
      <c r="D8" s="99"/>
      <c r="E8" s="99"/>
      <c r="F8" s="99"/>
      <c r="G8" s="110"/>
    </row>
    <row r="9" spans="2:14" s="31" customFormat="1" ht="13.5" thickBot="1" x14ac:dyDescent="0.25">
      <c r="B9" s="112"/>
      <c r="C9" s="112"/>
    </row>
    <row r="10" spans="2:14" s="31" customFormat="1" ht="18" customHeight="1" thickBot="1" x14ac:dyDescent="0.35">
      <c r="B10" s="311" t="s">
        <v>4</v>
      </c>
      <c r="C10" s="312"/>
      <c r="D10" s="68"/>
      <c r="E10" s="111"/>
    </row>
    <row r="11" spans="2:14" s="31" customFormat="1" x14ac:dyDescent="0.2">
      <c r="B11" s="112"/>
      <c r="C11" s="112"/>
    </row>
    <row r="12" spans="2:14" s="113" customFormat="1" ht="38.25" x14ac:dyDescent="0.2">
      <c r="B12" s="238" t="s">
        <v>85</v>
      </c>
      <c r="C12" s="102" t="s">
        <v>63</v>
      </c>
      <c r="D12" s="102" t="s">
        <v>86</v>
      </c>
      <c r="E12" s="102" t="s">
        <v>87</v>
      </c>
      <c r="F12" s="226" t="s">
        <v>88</v>
      </c>
      <c r="G12" s="184" t="s">
        <v>76</v>
      </c>
    </row>
    <row r="13" spans="2:14" s="113" customFormat="1" ht="18" customHeight="1" x14ac:dyDescent="0.2">
      <c r="B13" s="182" t="s">
        <v>89</v>
      </c>
      <c r="C13" s="152"/>
      <c r="D13" s="178"/>
      <c r="E13" s="178"/>
      <c r="F13" s="231"/>
      <c r="G13" s="186">
        <f>SUM(D13,E13,F13)*C13</f>
        <v>0</v>
      </c>
    </row>
    <row r="14" spans="2:14" s="113" customFormat="1" ht="18" customHeight="1" x14ac:dyDescent="0.2">
      <c r="B14" s="182" t="s">
        <v>90</v>
      </c>
      <c r="C14" s="152"/>
      <c r="D14" s="233"/>
      <c r="E14" s="233"/>
      <c r="F14" s="234"/>
      <c r="G14" s="186">
        <f>SUM(D14,E14,F14)*C14</f>
        <v>0</v>
      </c>
    </row>
    <row r="15" spans="2:14" s="31" customFormat="1" ht="18" customHeight="1" x14ac:dyDescent="0.2">
      <c r="B15" s="183" t="s">
        <v>91</v>
      </c>
      <c r="C15" s="150"/>
      <c r="D15" s="235"/>
      <c r="E15" s="235"/>
      <c r="F15" s="236"/>
      <c r="G15" s="185">
        <f>SUM(D15,E15,F15)*C15</f>
        <v>0</v>
      </c>
      <c r="J15" s="114"/>
      <c r="K15" s="115"/>
    </row>
    <row r="16" spans="2:14" s="31" customFormat="1" ht="18" customHeight="1" x14ac:dyDescent="0.2">
      <c r="B16" s="183" t="s">
        <v>92</v>
      </c>
      <c r="C16" s="150"/>
      <c r="D16" s="235"/>
      <c r="E16" s="235"/>
      <c r="F16" s="236"/>
      <c r="G16" s="185">
        <f t="shared" ref="G16:G31" si="0">SUM(D16,E16,F16)*C16</f>
        <v>0</v>
      </c>
      <c r="J16" s="114"/>
      <c r="K16" s="115"/>
    </row>
    <row r="17" spans="2:11" s="31" customFormat="1" ht="18" customHeight="1" x14ac:dyDescent="0.2">
      <c r="B17" s="183" t="s">
        <v>93</v>
      </c>
      <c r="C17" s="150"/>
      <c r="D17" s="235"/>
      <c r="E17" s="235"/>
      <c r="F17" s="236"/>
      <c r="G17" s="185">
        <f t="shared" si="0"/>
        <v>0</v>
      </c>
      <c r="J17" s="114"/>
      <c r="K17" s="115"/>
    </row>
    <row r="18" spans="2:11" s="31" customFormat="1" ht="18" customHeight="1" x14ac:dyDescent="0.2">
      <c r="B18" s="183" t="s">
        <v>94</v>
      </c>
      <c r="C18" s="150"/>
      <c r="D18" s="235"/>
      <c r="E18" s="235"/>
      <c r="F18" s="236"/>
      <c r="G18" s="185">
        <f t="shared" si="0"/>
        <v>0</v>
      </c>
      <c r="J18" s="114"/>
      <c r="K18" s="115"/>
    </row>
    <row r="19" spans="2:11" s="31" customFormat="1" ht="18" customHeight="1" x14ac:dyDescent="0.2">
      <c r="B19" s="183" t="s">
        <v>95</v>
      </c>
      <c r="C19" s="179"/>
      <c r="D19" s="235"/>
      <c r="E19" s="235"/>
      <c r="F19" s="237"/>
      <c r="G19" s="185">
        <f t="shared" si="0"/>
        <v>0</v>
      </c>
      <c r="J19" s="114"/>
      <c r="K19" s="115"/>
    </row>
    <row r="20" spans="2:11" s="31" customFormat="1" ht="18" customHeight="1" x14ac:dyDescent="0.2">
      <c r="B20" s="249" t="s">
        <v>96</v>
      </c>
      <c r="C20" s="179"/>
      <c r="D20" s="235"/>
      <c r="E20" s="235"/>
      <c r="F20" s="237"/>
      <c r="G20" s="185">
        <f t="shared" si="0"/>
        <v>0</v>
      </c>
      <c r="J20" s="114"/>
      <c r="K20" s="115"/>
    </row>
    <row r="21" spans="2:11" s="31" customFormat="1" ht="18" customHeight="1" x14ac:dyDescent="0.2">
      <c r="B21" s="249" t="s">
        <v>96</v>
      </c>
      <c r="C21" s="179"/>
      <c r="D21" s="235"/>
      <c r="E21" s="235"/>
      <c r="F21" s="237"/>
      <c r="G21" s="185">
        <f t="shared" si="0"/>
        <v>0</v>
      </c>
      <c r="J21" s="114"/>
      <c r="K21" s="115"/>
    </row>
    <row r="22" spans="2:11" s="31" customFormat="1" ht="18" customHeight="1" x14ac:dyDescent="0.2">
      <c r="B22" s="249" t="s">
        <v>96</v>
      </c>
      <c r="C22" s="179"/>
      <c r="D22" s="235"/>
      <c r="E22" s="235"/>
      <c r="F22" s="237"/>
      <c r="G22" s="185">
        <f t="shared" si="0"/>
        <v>0</v>
      </c>
      <c r="J22" s="114"/>
      <c r="K22" s="115"/>
    </row>
    <row r="23" spans="2:11" s="31" customFormat="1" ht="18" customHeight="1" x14ac:dyDescent="0.2">
      <c r="B23" s="249" t="s">
        <v>96</v>
      </c>
      <c r="C23" s="179"/>
      <c r="D23" s="235"/>
      <c r="E23" s="235"/>
      <c r="F23" s="237"/>
      <c r="G23" s="185">
        <f t="shared" si="0"/>
        <v>0</v>
      </c>
      <c r="J23" s="114"/>
      <c r="K23" s="115"/>
    </row>
    <row r="24" spans="2:11" s="31" customFormat="1" ht="18" customHeight="1" x14ac:dyDescent="0.2">
      <c r="B24" s="249" t="s">
        <v>96</v>
      </c>
      <c r="C24" s="179"/>
      <c r="D24" s="235"/>
      <c r="E24" s="235"/>
      <c r="F24" s="237"/>
      <c r="G24" s="185">
        <f t="shared" si="0"/>
        <v>0</v>
      </c>
      <c r="J24" s="114"/>
      <c r="K24" s="115"/>
    </row>
    <row r="25" spans="2:11" s="31" customFormat="1" ht="18" customHeight="1" x14ac:dyDescent="0.2">
      <c r="B25" s="249" t="s">
        <v>96</v>
      </c>
      <c r="C25" s="179"/>
      <c r="D25" s="235"/>
      <c r="E25" s="235"/>
      <c r="F25" s="237"/>
      <c r="G25" s="185">
        <f t="shared" si="0"/>
        <v>0</v>
      </c>
      <c r="J25" s="114"/>
      <c r="K25" s="115"/>
    </row>
    <row r="26" spans="2:11" s="31" customFormat="1" ht="18" customHeight="1" x14ac:dyDescent="0.2">
      <c r="B26" s="249" t="s">
        <v>96</v>
      </c>
      <c r="C26" s="179"/>
      <c r="D26" s="235"/>
      <c r="E26" s="235"/>
      <c r="F26" s="237"/>
      <c r="G26" s="185">
        <f t="shared" si="0"/>
        <v>0</v>
      </c>
      <c r="J26" s="114"/>
      <c r="K26" s="115"/>
    </row>
    <row r="27" spans="2:11" s="31" customFormat="1" ht="18" customHeight="1" x14ac:dyDescent="0.2">
      <c r="B27" s="249" t="s">
        <v>96</v>
      </c>
      <c r="C27" s="179"/>
      <c r="D27" s="235"/>
      <c r="E27" s="235"/>
      <c r="F27" s="237"/>
      <c r="G27" s="185">
        <f t="shared" si="0"/>
        <v>0</v>
      </c>
      <c r="J27" s="114"/>
      <c r="K27" s="115"/>
    </row>
    <row r="28" spans="2:11" s="31" customFormat="1" ht="18" customHeight="1" x14ac:dyDescent="0.2">
      <c r="B28" s="249" t="s">
        <v>96</v>
      </c>
      <c r="C28" s="179"/>
      <c r="D28" s="235"/>
      <c r="E28" s="235"/>
      <c r="F28" s="237"/>
      <c r="G28" s="185">
        <f t="shared" si="0"/>
        <v>0</v>
      </c>
      <c r="J28" s="114"/>
      <c r="K28" s="115"/>
    </row>
    <row r="29" spans="2:11" s="31" customFormat="1" ht="18" customHeight="1" x14ac:dyDescent="0.2">
      <c r="B29" s="249" t="s">
        <v>96</v>
      </c>
      <c r="C29" s="179"/>
      <c r="D29" s="235"/>
      <c r="E29" s="235"/>
      <c r="F29" s="237"/>
      <c r="G29" s="185">
        <f t="shared" si="0"/>
        <v>0</v>
      </c>
      <c r="J29" s="114"/>
      <c r="K29" s="115"/>
    </row>
    <row r="30" spans="2:11" s="31" customFormat="1" ht="18" customHeight="1" x14ac:dyDescent="0.2">
      <c r="B30" s="249" t="s">
        <v>96</v>
      </c>
      <c r="C30" s="179"/>
      <c r="D30" s="235"/>
      <c r="E30" s="235"/>
      <c r="F30" s="237"/>
      <c r="G30" s="185">
        <f t="shared" si="0"/>
        <v>0</v>
      </c>
      <c r="J30" s="114"/>
      <c r="K30" s="115"/>
    </row>
    <row r="31" spans="2:11" s="31" customFormat="1" ht="18" customHeight="1" x14ac:dyDescent="0.2">
      <c r="B31" s="249" t="s">
        <v>96</v>
      </c>
      <c r="C31" s="179"/>
      <c r="D31" s="235"/>
      <c r="E31" s="235"/>
      <c r="F31" s="237"/>
      <c r="G31" s="185">
        <f t="shared" si="0"/>
        <v>0</v>
      </c>
      <c r="J31" s="114"/>
      <c r="K31" s="115"/>
    </row>
    <row r="32" spans="2:11" s="31" customFormat="1" ht="18" customHeight="1" x14ac:dyDescent="0.2">
      <c r="B32" s="249" t="s">
        <v>96</v>
      </c>
      <c r="C32" s="179"/>
      <c r="D32" s="235"/>
      <c r="E32" s="235"/>
      <c r="F32" s="237"/>
      <c r="G32" s="185">
        <f>SUM(D32,E32,F32)*C32</f>
        <v>0</v>
      </c>
      <c r="J32" s="114"/>
      <c r="K32" s="115"/>
    </row>
    <row r="33" spans="2:11" s="31" customFormat="1" ht="18" customHeight="1" x14ac:dyDescent="0.2">
      <c r="B33" s="249" t="s">
        <v>96</v>
      </c>
      <c r="C33" s="179"/>
      <c r="D33" s="235"/>
      <c r="E33" s="235"/>
      <c r="F33" s="237"/>
      <c r="G33" s="185">
        <f>SUM(D33,E33,F33)*C33</f>
        <v>0</v>
      </c>
      <c r="J33" s="114"/>
      <c r="K33" s="115"/>
    </row>
    <row r="34" spans="2:11" s="31" customFormat="1" ht="18" customHeight="1" x14ac:dyDescent="0.2">
      <c r="B34" s="196"/>
      <c r="C34" s="308" t="s">
        <v>97</v>
      </c>
      <c r="D34" s="198">
        <f>SUM(D13:D33)</f>
        <v>0</v>
      </c>
      <c r="E34" s="198">
        <f>SUM(E13:E33)</f>
        <v>0</v>
      </c>
      <c r="F34" s="198">
        <f>SUM(F13:F33)</f>
        <v>0</v>
      </c>
      <c r="G34" s="232"/>
      <c r="K34" s="115"/>
    </row>
    <row r="35" spans="2:11" s="31" customFormat="1" ht="18" customHeight="1" x14ac:dyDescent="0.2">
      <c r="B35" s="196"/>
      <c r="C35" s="228" t="s">
        <v>98</v>
      </c>
      <c r="D35" s="230">
        <f>(D13*$C$13)+(D14*$C$14)+(D15*$C$15)+(D16*$C$16)+(D17*$C$17)+(D18*$C$18)+(D19*$C$19)+(D20*$C$20)+(D21*$C$21)+(D22*$C$22)+(D23*$C$23)+(D24*$C$24)+(D25*$C$25)+(D26*$C$26)+(D27*$C$27)+(D28*$C$28)+(D29*$C$29)+ (D30*$C$30)+(D31*$C$31)+(D32*$C$32)+(D33*$C$33)</f>
        <v>0</v>
      </c>
      <c r="E35" s="230">
        <f>(E13*$C$13)+(E14*$C$14)+(E15*$C$15)+(E16*$C$16)+(E17*$C$17)+(E18*$C$18)+(E19*$C$19)+(E20*$C$20)+(E21*$C$21)+(E22*$C$22)+(E23*$C$23)+(E24*$C$24)+(E25*$C$25)+(E26*$C$26)+(E27*$C$27)+(E28*$C$28)+(E29*$C$29)+ (E30*$C$30)+(E31*$C$31)+(E32*$C$32)+(E33*$C$33)</f>
        <v>0</v>
      </c>
      <c r="F35" s="230">
        <f t="shared" ref="F35" si="1">(F13*$C$13)+(F14*$C$14)+(F15*$C$15)+(F16*$C$16)+(F17*$C$17)+(F18*$C$18)+(F19*$C$19)+(F20*$C$20)+(F21*$C$21)+(F22*$C$22)+(F23*$C$23)+(F24*$C$24)+(F25*$C$25)+(F26*$C$26)+(F27*$C$27)+(F28*$C$28)+(F29*$C$29)+ (F30*$C$30)+(F31*$C$31)+(F32*$C$32)+(F33*$C$33)</f>
        <v>0</v>
      </c>
      <c r="G35" s="232"/>
      <c r="K35" s="115"/>
    </row>
    <row r="36" spans="2:11" s="31" customFormat="1" ht="18" customHeight="1" thickBot="1" x14ac:dyDescent="0.25">
      <c r="D36" s="181"/>
      <c r="E36" s="157"/>
      <c r="F36" s="250" t="s">
        <v>99</v>
      </c>
      <c r="G36" s="185">
        <f>SUM(G13:G33)</f>
        <v>0</v>
      </c>
      <c r="K36" s="115"/>
    </row>
    <row r="37" spans="2:11" s="31" customFormat="1" ht="18" customHeight="1" x14ac:dyDescent="0.2">
      <c r="B37" s="158" t="s">
        <v>77</v>
      </c>
      <c r="C37" s="159"/>
      <c r="D37" s="159"/>
      <c r="E37" s="159"/>
      <c r="F37" s="255"/>
      <c r="G37" s="253"/>
    </row>
    <row r="38" spans="2:11" s="42" customFormat="1" ht="18" customHeight="1" x14ac:dyDescent="0.2">
      <c r="B38" s="161" t="s">
        <v>100</v>
      </c>
      <c r="C38" s="162"/>
      <c r="D38" s="163"/>
      <c r="E38" s="163"/>
      <c r="F38" s="163"/>
      <c r="G38" s="254"/>
    </row>
    <row r="39" spans="2:11" s="42" customFormat="1" ht="18" customHeight="1" x14ac:dyDescent="0.2">
      <c r="B39" s="161" t="s">
        <v>101</v>
      </c>
      <c r="C39" s="162"/>
      <c r="D39" s="163"/>
      <c r="E39" s="163"/>
      <c r="F39" s="163"/>
      <c r="G39" s="254"/>
    </row>
    <row r="40" spans="2:11" s="42" customFormat="1" ht="18" customHeight="1" x14ac:dyDescent="0.2">
      <c r="B40" s="165" t="s">
        <v>80</v>
      </c>
      <c r="C40" s="166"/>
      <c r="D40" s="163"/>
      <c r="E40" s="163"/>
      <c r="F40" s="163"/>
      <c r="G40" s="254"/>
    </row>
    <row r="41" spans="2:11" s="42" customFormat="1" ht="18.75" customHeight="1" thickBot="1" x14ac:dyDescent="0.25">
      <c r="B41" s="191" t="s">
        <v>102</v>
      </c>
      <c r="C41" s="192"/>
      <c r="D41" s="193"/>
      <c r="E41" s="194"/>
      <c r="F41" s="251"/>
      <c r="G41" s="252"/>
    </row>
    <row r="42" spans="2:11" s="42" customFormat="1" x14ac:dyDescent="0.2"/>
    <row r="43" spans="2:11" s="42" customFormat="1" x14ac:dyDescent="0.2">
      <c r="B43" s="43" t="s">
        <v>82</v>
      </c>
      <c r="C43" s="43"/>
    </row>
    <row r="44" spans="2:11" s="116" customFormat="1" x14ac:dyDescent="0.2"/>
    <row r="45" spans="2:11" s="9" customFormat="1" ht="15" x14ac:dyDescent="0.2"/>
    <row r="46" spans="2:11" s="9" customFormat="1" ht="15" x14ac:dyDescent="0.2"/>
    <row r="47" spans="2:11" s="9" customFormat="1" ht="15" x14ac:dyDescent="0.2"/>
  </sheetData>
  <mergeCells count="1">
    <mergeCell ref="B10:C1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D5286-CB39-4205-BEC6-083C4CB4CBA7}">
  <sheetPr>
    <tabColor theme="9" tint="0.39997558519241921"/>
  </sheetPr>
  <dimension ref="B1:R42"/>
  <sheetViews>
    <sheetView topLeftCell="D16" workbookViewId="0">
      <selection activeCell="K30" sqref="K30"/>
    </sheetView>
  </sheetViews>
  <sheetFormatPr defaultRowHeight="12.75" x14ac:dyDescent="0.2"/>
  <cols>
    <col min="2" max="2" width="48.5703125" customWidth="1"/>
    <col min="3" max="3" width="14.7109375" customWidth="1"/>
    <col min="4" max="4" width="20.7109375" customWidth="1"/>
    <col min="5" max="5" width="19" customWidth="1"/>
    <col min="6" max="9" width="17.7109375" customWidth="1"/>
    <col min="10" max="10" width="20.85546875" bestFit="1" customWidth="1"/>
    <col min="11" max="11" width="16.5703125" customWidth="1"/>
  </cols>
  <sheetData>
    <row r="1" spans="2:18" s="74" customFormat="1" ht="45" customHeight="1" x14ac:dyDescent="0.2">
      <c r="B1" s="73" t="s">
        <v>103</v>
      </c>
    </row>
    <row r="2" spans="2:18" s="31" customFormat="1" ht="4.5" customHeight="1" x14ac:dyDescent="0.25">
      <c r="B2" s="75"/>
    </row>
    <row r="3" spans="2:18" s="23" customFormat="1" ht="15.75" x14ac:dyDescent="0.25">
      <c r="B3" s="75" t="s">
        <v>1</v>
      </c>
      <c r="C3" s="12"/>
      <c r="D3" s="31"/>
      <c r="E3" s="31"/>
      <c r="F3" s="31"/>
      <c r="G3" s="31"/>
      <c r="H3" s="31"/>
      <c r="I3" s="31"/>
      <c r="J3" s="31"/>
      <c r="K3" s="31"/>
      <c r="L3" s="31"/>
      <c r="M3" s="31"/>
      <c r="N3" s="31"/>
      <c r="O3" s="31"/>
      <c r="P3" s="31"/>
      <c r="Q3" s="31"/>
      <c r="R3" s="31"/>
    </row>
    <row r="4" spans="2:18" s="23" customFormat="1" ht="3.75" customHeight="1" x14ac:dyDescent="0.25">
      <c r="B4" s="75"/>
      <c r="C4" s="12"/>
      <c r="D4" s="31"/>
      <c r="E4" s="31"/>
      <c r="F4" s="31"/>
      <c r="G4" s="31"/>
      <c r="H4" s="31"/>
      <c r="I4" s="31"/>
      <c r="J4" s="31"/>
      <c r="K4" s="31"/>
      <c r="L4" s="31"/>
      <c r="M4" s="31"/>
      <c r="N4" s="31"/>
      <c r="O4" s="31"/>
      <c r="P4" s="31"/>
      <c r="Q4" s="31"/>
      <c r="R4" s="31"/>
    </row>
    <row r="5" spans="2:18" s="23" customFormat="1" ht="15.75" x14ac:dyDescent="0.25">
      <c r="B5" s="75" t="s">
        <v>20</v>
      </c>
      <c r="C5" s="12"/>
      <c r="D5" s="31"/>
      <c r="E5" s="31"/>
      <c r="F5" s="31"/>
      <c r="G5" s="31"/>
      <c r="H5" s="31"/>
      <c r="I5" s="31"/>
      <c r="J5" s="31"/>
      <c r="K5" s="31"/>
      <c r="L5" s="31"/>
      <c r="M5" s="31"/>
      <c r="N5" s="31"/>
      <c r="O5" s="31"/>
      <c r="P5" s="31"/>
      <c r="Q5" s="31"/>
      <c r="R5" s="31"/>
    </row>
    <row r="6" spans="2:18" s="23" customFormat="1" ht="7.5" customHeight="1" thickBot="1" x14ac:dyDescent="0.3">
      <c r="B6" s="75"/>
      <c r="C6" s="12"/>
      <c r="D6" s="31"/>
      <c r="E6" s="31"/>
      <c r="F6" s="31"/>
      <c r="G6" s="31"/>
      <c r="H6" s="31"/>
      <c r="I6" s="31"/>
      <c r="J6" s="31"/>
      <c r="K6" s="31"/>
      <c r="L6" s="31"/>
      <c r="M6" s="31"/>
      <c r="N6" s="31"/>
      <c r="O6" s="31"/>
      <c r="P6" s="31"/>
      <c r="Q6" s="31"/>
      <c r="R6" s="31"/>
    </row>
    <row r="7" spans="2:18" s="71" customFormat="1" ht="20.25" x14ac:dyDescent="0.3">
      <c r="B7" s="290" t="s">
        <v>104</v>
      </c>
      <c r="C7" s="289"/>
      <c r="D7" s="96"/>
      <c r="E7" s="96"/>
      <c r="F7" s="96"/>
      <c r="G7" s="96"/>
      <c r="H7" s="96"/>
      <c r="I7" s="96"/>
      <c r="J7" s="96"/>
      <c r="K7" s="109"/>
    </row>
    <row r="8" spans="2:18" s="71" customFormat="1" ht="15" customHeight="1" thickBot="1" x14ac:dyDescent="0.35">
      <c r="B8" s="288"/>
      <c r="C8" s="287"/>
      <c r="D8" s="99"/>
      <c r="E8" s="99"/>
      <c r="F8" s="99"/>
      <c r="G8" s="99"/>
      <c r="H8" s="99"/>
      <c r="I8" s="99"/>
      <c r="J8" s="99"/>
      <c r="K8" s="110"/>
    </row>
    <row r="9" spans="2:18" s="31" customFormat="1" ht="13.5" thickBot="1" x14ac:dyDescent="0.25">
      <c r="B9" s="70"/>
      <c r="C9" s="70"/>
    </row>
    <row r="10" spans="2:18" s="31" customFormat="1" ht="18" customHeight="1" thickBot="1" x14ac:dyDescent="0.35">
      <c r="B10" s="326" t="s">
        <v>4</v>
      </c>
      <c r="C10" s="327"/>
      <c r="D10" s="68"/>
      <c r="E10" s="111"/>
    </row>
    <row r="11" spans="2:18" s="31" customFormat="1" x14ac:dyDescent="0.2">
      <c r="B11" s="70"/>
      <c r="C11" s="70"/>
    </row>
    <row r="12" spans="2:18" s="113" customFormat="1" ht="51" customHeight="1" x14ac:dyDescent="0.2">
      <c r="B12" s="286" t="s">
        <v>85</v>
      </c>
      <c r="C12" s="285" t="s">
        <v>63</v>
      </c>
      <c r="D12" s="285" t="s">
        <v>105</v>
      </c>
      <c r="E12" s="285" t="s">
        <v>106</v>
      </c>
      <c r="F12" s="226" t="s">
        <v>107</v>
      </c>
      <c r="G12" s="226" t="s">
        <v>108</v>
      </c>
      <c r="H12" s="226" t="s">
        <v>109</v>
      </c>
      <c r="I12" s="226" t="s">
        <v>110</v>
      </c>
      <c r="J12" s="226" t="s">
        <v>111</v>
      </c>
      <c r="K12" s="184" t="s">
        <v>76</v>
      </c>
    </row>
    <row r="13" spans="2:18" s="113" customFormat="1" ht="18" customHeight="1" x14ac:dyDescent="0.2">
      <c r="B13" s="284" t="s">
        <v>89</v>
      </c>
      <c r="C13" s="283"/>
      <c r="D13" s="277"/>
      <c r="E13" s="277"/>
      <c r="F13" s="282"/>
      <c r="G13" s="282"/>
      <c r="H13" s="282"/>
      <c r="I13" s="282"/>
      <c r="J13" s="282"/>
      <c r="K13" s="186">
        <f>SUM(D13,E13,F13,G13,H13,I13,J13)*C13</f>
        <v>0</v>
      </c>
    </row>
    <row r="14" spans="2:18" s="31" customFormat="1" ht="18" customHeight="1" x14ac:dyDescent="0.2">
      <c r="B14" s="281" t="s">
        <v>112</v>
      </c>
      <c r="C14" s="279"/>
      <c r="D14" s="278"/>
      <c r="E14" s="277"/>
      <c r="F14" s="276"/>
      <c r="G14" s="276"/>
      <c r="H14" s="276"/>
      <c r="I14" s="276"/>
      <c r="J14" s="276"/>
      <c r="K14" s="186">
        <f>SUM(D14,E14,F14,G14,H14,I14,J14)*C14</f>
        <v>0</v>
      </c>
      <c r="N14" s="114"/>
      <c r="O14" s="115"/>
    </row>
    <row r="15" spans="2:18" s="31" customFormat="1" ht="18" customHeight="1" x14ac:dyDescent="0.2">
      <c r="B15" s="281" t="s">
        <v>113</v>
      </c>
      <c r="C15" s="279"/>
      <c r="D15" s="278"/>
      <c r="E15" s="277"/>
      <c r="F15" s="276"/>
      <c r="G15" s="276"/>
      <c r="H15" s="276"/>
      <c r="I15" s="276"/>
      <c r="J15" s="276"/>
      <c r="K15" s="186">
        <f>SUM(D15,E15,F15,G15,H15,I15,J15)*C15</f>
        <v>0</v>
      </c>
      <c r="N15" s="114"/>
      <c r="O15" s="115"/>
    </row>
    <row r="16" spans="2:18" s="31" customFormat="1" ht="18" customHeight="1" x14ac:dyDescent="0.2">
      <c r="B16" s="281" t="s">
        <v>114</v>
      </c>
      <c r="C16" s="279"/>
      <c r="D16" s="278"/>
      <c r="E16" s="277"/>
      <c r="F16" s="276"/>
      <c r="G16" s="276"/>
      <c r="H16" s="276"/>
      <c r="I16" s="276"/>
      <c r="J16" s="276"/>
      <c r="K16" s="186">
        <f>SUM(D16,E16,F16,G16,H16,I16,J16)*C16</f>
        <v>0</v>
      </c>
      <c r="N16" s="114"/>
      <c r="O16" s="115"/>
    </row>
    <row r="17" spans="2:15" s="31" customFormat="1" ht="18" customHeight="1" x14ac:dyDescent="0.2">
      <c r="B17" s="281" t="s">
        <v>115</v>
      </c>
      <c r="C17" s="279"/>
      <c r="D17" s="278"/>
      <c r="E17" s="277"/>
      <c r="F17" s="276"/>
      <c r="G17" s="276"/>
      <c r="H17" s="276"/>
      <c r="I17" s="276"/>
      <c r="J17" s="276"/>
      <c r="K17" s="186">
        <f t="shared" ref="K17:K27" si="0">SUM(D17,E17,F17,G17,H17,I17,J17)*C17</f>
        <v>0</v>
      </c>
      <c r="N17" s="114"/>
      <c r="O17" s="115"/>
    </row>
    <row r="18" spans="2:15" s="31" customFormat="1" ht="18" customHeight="1" x14ac:dyDescent="0.2">
      <c r="B18" s="280" t="s">
        <v>96</v>
      </c>
      <c r="C18" s="279"/>
      <c r="D18" s="278"/>
      <c r="E18" s="277"/>
      <c r="F18" s="276"/>
      <c r="G18" s="276"/>
      <c r="H18" s="276"/>
      <c r="I18" s="276"/>
      <c r="J18" s="276"/>
      <c r="K18" s="186">
        <f t="shared" si="0"/>
        <v>0</v>
      </c>
      <c r="N18" s="114"/>
      <c r="O18" s="115"/>
    </row>
    <row r="19" spans="2:15" s="31" customFormat="1" ht="18" customHeight="1" x14ac:dyDescent="0.2">
      <c r="B19" s="280" t="s">
        <v>96</v>
      </c>
      <c r="C19" s="279"/>
      <c r="D19" s="278"/>
      <c r="E19" s="277"/>
      <c r="F19" s="276"/>
      <c r="G19" s="276"/>
      <c r="H19" s="276"/>
      <c r="I19" s="276"/>
      <c r="J19" s="276"/>
      <c r="K19" s="186">
        <f t="shared" si="0"/>
        <v>0</v>
      </c>
      <c r="N19" s="114"/>
      <c r="O19" s="115"/>
    </row>
    <row r="20" spans="2:15" s="31" customFormat="1" ht="18" customHeight="1" x14ac:dyDescent="0.2">
      <c r="B20" s="280" t="s">
        <v>96</v>
      </c>
      <c r="C20" s="279"/>
      <c r="D20" s="278"/>
      <c r="E20" s="277"/>
      <c r="F20" s="276"/>
      <c r="G20" s="276"/>
      <c r="H20" s="276"/>
      <c r="I20" s="276"/>
      <c r="J20" s="276"/>
      <c r="K20" s="186">
        <f t="shared" si="0"/>
        <v>0</v>
      </c>
      <c r="N20" s="114"/>
      <c r="O20" s="115"/>
    </row>
    <row r="21" spans="2:15" s="31" customFormat="1" ht="18" customHeight="1" x14ac:dyDescent="0.2">
      <c r="B21" s="280" t="s">
        <v>96</v>
      </c>
      <c r="C21" s="279"/>
      <c r="D21" s="278"/>
      <c r="E21" s="277"/>
      <c r="F21" s="276"/>
      <c r="G21" s="276"/>
      <c r="H21" s="276"/>
      <c r="I21" s="276"/>
      <c r="J21" s="276"/>
      <c r="K21" s="186">
        <f t="shared" si="0"/>
        <v>0</v>
      </c>
      <c r="N21" s="114"/>
      <c r="O21" s="115"/>
    </row>
    <row r="22" spans="2:15" s="31" customFormat="1" ht="18" customHeight="1" x14ac:dyDescent="0.2">
      <c r="B22" s="280" t="s">
        <v>96</v>
      </c>
      <c r="C22" s="279"/>
      <c r="D22" s="278"/>
      <c r="E22" s="277"/>
      <c r="F22" s="276"/>
      <c r="G22" s="276"/>
      <c r="H22" s="276"/>
      <c r="I22" s="276"/>
      <c r="J22" s="276"/>
      <c r="K22" s="186">
        <f t="shared" si="0"/>
        <v>0</v>
      </c>
      <c r="N22" s="114"/>
      <c r="O22" s="115"/>
    </row>
    <row r="23" spans="2:15" s="31" customFormat="1" ht="18" customHeight="1" x14ac:dyDescent="0.2">
      <c r="B23" s="280" t="s">
        <v>96</v>
      </c>
      <c r="C23" s="279"/>
      <c r="D23" s="278"/>
      <c r="E23" s="277"/>
      <c r="F23" s="276"/>
      <c r="G23" s="276"/>
      <c r="H23" s="276"/>
      <c r="I23" s="276"/>
      <c r="J23" s="276"/>
      <c r="K23" s="186">
        <f t="shared" si="0"/>
        <v>0</v>
      </c>
      <c r="N23" s="114"/>
      <c r="O23" s="115"/>
    </row>
    <row r="24" spans="2:15" s="31" customFormat="1" ht="18" customHeight="1" x14ac:dyDescent="0.2">
      <c r="B24" s="280" t="s">
        <v>96</v>
      </c>
      <c r="C24" s="279"/>
      <c r="D24" s="278"/>
      <c r="E24" s="277"/>
      <c r="F24" s="276"/>
      <c r="G24" s="276"/>
      <c r="H24" s="276"/>
      <c r="I24" s="276"/>
      <c r="J24" s="276"/>
      <c r="K24" s="186">
        <f>SUM(D24,E24,F24,G24,H24,I24,J24)*C24</f>
        <v>0</v>
      </c>
      <c r="N24" s="114"/>
      <c r="O24" s="115"/>
    </row>
    <row r="25" spans="2:15" s="31" customFormat="1" ht="18" customHeight="1" x14ac:dyDescent="0.2">
      <c r="B25" s="280" t="s">
        <v>96</v>
      </c>
      <c r="C25" s="279"/>
      <c r="D25" s="278"/>
      <c r="E25" s="277"/>
      <c r="F25" s="276"/>
      <c r="G25" s="276"/>
      <c r="H25" s="276"/>
      <c r="I25" s="276"/>
      <c r="J25" s="276"/>
      <c r="K25" s="186">
        <f t="shared" si="0"/>
        <v>0</v>
      </c>
      <c r="N25" s="114"/>
      <c r="O25" s="115"/>
    </row>
    <row r="26" spans="2:15" s="31" customFormat="1" ht="18" customHeight="1" x14ac:dyDescent="0.2">
      <c r="B26" s="280" t="s">
        <v>96</v>
      </c>
      <c r="C26" s="279"/>
      <c r="D26" s="278"/>
      <c r="E26" s="277"/>
      <c r="F26" s="276"/>
      <c r="G26" s="276"/>
      <c r="H26" s="276"/>
      <c r="I26" s="276"/>
      <c r="J26" s="276"/>
      <c r="K26" s="186">
        <f t="shared" si="0"/>
        <v>0</v>
      </c>
      <c r="N26" s="114"/>
      <c r="O26" s="115"/>
    </row>
    <row r="27" spans="2:15" s="31" customFormat="1" ht="18" customHeight="1" x14ac:dyDescent="0.2">
      <c r="B27" s="280" t="s">
        <v>96</v>
      </c>
      <c r="C27" s="279"/>
      <c r="D27" s="278"/>
      <c r="E27" s="277"/>
      <c r="F27" s="276"/>
      <c r="G27" s="276"/>
      <c r="H27" s="276"/>
      <c r="I27" s="276"/>
      <c r="J27" s="276"/>
      <c r="K27" s="186">
        <f t="shared" si="0"/>
        <v>0</v>
      </c>
      <c r="N27" s="114"/>
      <c r="O27" s="115"/>
    </row>
    <row r="28" spans="2:15" s="31" customFormat="1" ht="18" customHeight="1" x14ac:dyDescent="0.2">
      <c r="B28" s="196"/>
      <c r="C28" s="308" t="s">
        <v>116</v>
      </c>
      <c r="D28" s="275">
        <f t="shared" ref="D28:J28" si="1">SUM(D13:D27)</f>
        <v>0</v>
      </c>
      <c r="E28" s="275">
        <f t="shared" si="1"/>
        <v>0</v>
      </c>
      <c r="F28" s="275">
        <f t="shared" si="1"/>
        <v>0</v>
      </c>
      <c r="G28" s="275">
        <f t="shared" si="1"/>
        <v>0</v>
      </c>
      <c r="H28" s="275">
        <f t="shared" si="1"/>
        <v>0</v>
      </c>
      <c r="I28" s="275">
        <f t="shared" si="1"/>
        <v>0</v>
      </c>
      <c r="J28" s="275">
        <f t="shared" si="1"/>
        <v>0</v>
      </c>
      <c r="K28" s="232"/>
      <c r="O28" s="115"/>
    </row>
    <row r="29" spans="2:15" s="31" customFormat="1" ht="18" customHeight="1" x14ac:dyDescent="0.2">
      <c r="B29" s="196"/>
      <c r="C29" s="197" t="s">
        <v>117</v>
      </c>
      <c r="D29" s="274">
        <f t="shared" ref="D29:J29" si="2">(D13*$C$13)+(D14*$C$14)+(D15*$C$15)+(D16*$C$16)+(D17*$C$17)+(D18*$C$18)+(D19*$C$19)+(D20*$C$20)+(D21*$C$21)+(D22*$C$22)+(D23*$C$23)+(D24*$C$24)+(D25*$C$25)+(D26*$C$26)+(D27*$C$27)</f>
        <v>0</v>
      </c>
      <c r="E29" s="274">
        <f>(E13*$C$13)+(E14*$C$14)+(E15*$C$15)+(E16*$C$16)+(E17*$C$17)+(E18*$C$18)+(E19*$C$19)+(E20*$C$20)+(E21*$C$21)+(E22*$C$22)+(E23*$C$23)+(E24*$C$24)+(E25*$C$25)+(E26*$C$26)+(E27*$C$27)</f>
        <v>0</v>
      </c>
      <c r="F29" s="274">
        <f>(F13*$C$13)+(F14*$C$14)+(F15*$C$15)+(F16*$C$16)+(F17*$C$17)+(F18*$C$18)+(F19*$C$19)+(F20*$C$20)+(F21*$C$21)+(F22*$C$22)+(F23*$C$23)+(F24*$C$24)+(F25*$C$25)+(F26*$C$26)+(F27*$C$27)</f>
        <v>0</v>
      </c>
      <c r="G29" s="274">
        <f t="shared" si="2"/>
        <v>0</v>
      </c>
      <c r="H29" s="274">
        <f t="shared" si="2"/>
        <v>0</v>
      </c>
      <c r="I29" s="274">
        <f t="shared" si="2"/>
        <v>0</v>
      </c>
      <c r="J29" s="274">
        <f t="shared" si="2"/>
        <v>0</v>
      </c>
      <c r="K29" s="232"/>
      <c r="O29" s="115"/>
    </row>
    <row r="30" spans="2:15" s="31" customFormat="1" ht="18" customHeight="1" x14ac:dyDescent="0.2">
      <c r="B30" s="196"/>
      <c r="D30" s="270"/>
      <c r="E30" s="269"/>
      <c r="F30" s="273"/>
      <c r="G30" s="273"/>
      <c r="H30" s="273"/>
      <c r="I30" s="272"/>
      <c r="J30" s="271" t="s">
        <v>118</v>
      </c>
      <c r="K30" s="185">
        <f>SUM(K13:K27)</f>
        <v>0</v>
      </c>
      <c r="O30" s="115"/>
    </row>
    <row r="31" spans="2:15" s="31" customFormat="1" ht="13.5" thickBot="1" x14ac:dyDescent="0.25">
      <c r="D31" s="270"/>
      <c r="E31" s="269"/>
      <c r="O31" s="115"/>
    </row>
    <row r="32" spans="2:15" s="31" customFormat="1" ht="18" customHeight="1" x14ac:dyDescent="0.2">
      <c r="B32" s="268" t="s">
        <v>77</v>
      </c>
      <c r="C32" s="159"/>
      <c r="D32" s="159"/>
      <c r="E32" s="159"/>
      <c r="F32" s="267"/>
      <c r="G32" s="266"/>
    </row>
    <row r="33" spans="2:10" s="31" customFormat="1" ht="18" customHeight="1" x14ac:dyDescent="0.2">
      <c r="B33" s="161" t="s">
        <v>119</v>
      </c>
      <c r="C33" s="265"/>
      <c r="G33" s="264"/>
    </row>
    <row r="34" spans="2:10" s="31" customFormat="1" ht="18" customHeight="1" x14ac:dyDescent="0.2">
      <c r="B34" s="161" t="s">
        <v>120</v>
      </c>
      <c r="C34" s="265"/>
      <c r="G34" s="264"/>
    </row>
    <row r="35" spans="2:10" s="31" customFormat="1" ht="18" customHeight="1" x14ac:dyDescent="0.2">
      <c r="B35" s="165" t="s">
        <v>80</v>
      </c>
      <c r="C35" s="257"/>
      <c r="G35" s="264"/>
    </row>
    <row r="36" spans="2:10" s="31" customFormat="1" ht="13.5" thickBot="1" x14ac:dyDescent="0.25">
      <c r="B36" s="263" t="s">
        <v>121</v>
      </c>
      <c r="C36" s="262"/>
      <c r="D36" s="261"/>
      <c r="E36" s="260"/>
      <c r="F36" s="259"/>
      <c r="G36" s="258"/>
      <c r="H36" s="108"/>
      <c r="I36" s="108"/>
      <c r="J36" s="108"/>
    </row>
    <row r="37" spans="2:10" s="31" customFormat="1" x14ac:dyDescent="0.2"/>
    <row r="38" spans="2:10" s="31" customFormat="1" x14ac:dyDescent="0.2">
      <c r="B38" s="257" t="s">
        <v>82</v>
      </c>
      <c r="C38" s="257"/>
    </row>
    <row r="39" spans="2:10" s="108" customFormat="1" x14ac:dyDescent="0.2"/>
    <row r="40" spans="2:10" s="9" customFormat="1" ht="15" x14ac:dyDescent="0.2"/>
    <row r="41" spans="2:10" s="9" customFormat="1" ht="15" x14ac:dyDescent="0.2"/>
    <row r="42" spans="2:10" s="9" customFormat="1" ht="15" x14ac:dyDescent="0.2"/>
  </sheetData>
  <mergeCells count="1">
    <mergeCell ref="B10:C1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1210F-8D9E-401F-A5DF-0068AD9DF39B}">
  <sheetPr>
    <tabColor theme="6" tint="0.39997558519241921"/>
  </sheetPr>
  <dimension ref="B1:O45"/>
  <sheetViews>
    <sheetView topLeftCell="A4" workbookViewId="0">
      <selection activeCell="B10" sqref="B10:C10"/>
    </sheetView>
  </sheetViews>
  <sheetFormatPr defaultRowHeight="12.75" x14ac:dyDescent="0.2"/>
  <cols>
    <col min="1" max="1" width="9" customWidth="1"/>
    <col min="2" max="2" width="39.42578125" customWidth="1"/>
    <col min="3" max="3" width="13.28515625" customWidth="1"/>
    <col min="4" max="4" width="20.7109375" customWidth="1"/>
    <col min="5" max="6" width="19" customWidth="1"/>
    <col min="7" max="7" width="17.7109375" customWidth="1"/>
    <col min="8" max="8" width="16.5703125" customWidth="1"/>
  </cols>
  <sheetData>
    <row r="1" spans="2:15" s="74" customFormat="1" ht="45" customHeight="1" x14ac:dyDescent="0.2">
      <c r="B1" s="73" t="s">
        <v>122</v>
      </c>
    </row>
    <row r="2" spans="2:15" s="31" customFormat="1" ht="4.5" customHeight="1" x14ac:dyDescent="0.25">
      <c r="B2" s="75"/>
    </row>
    <row r="3" spans="2:15" s="23" customFormat="1" ht="15.75" x14ac:dyDescent="0.25">
      <c r="B3" s="75" t="s">
        <v>1</v>
      </c>
      <c r="C3" s="12"/>
      <c r="D3" s="31"/>
      <c r="E3" s="31"/>
      <c r="F3" s="31"/>
      <c r="G3" s="31"/>
      <c r="H3" s="31"/>
      <c r="I3" s="31"/>
      <c r="J3" s="31"/>
      <c r="K3" s="31"/>
      <c r="L3" s="31"/>
      <c r="M3" s="31"/>
      <c r="N3" s="31"/>
      <c r="O3" s="31"/>
    </row>
    <row r="4" spans="2:15" s="23" customFormat="1" ht="4.5" customHeight="1" x14ac:dyDescent="0.25">
      <c r="B4" s="75"/>
      <c r="C4" s="12"/>
      <c r="D4" s="31"/>
      <c r="E4" s="31"/>
      <c r="F4" s="31"/>
      <c r="G4" s="31"/>
      <c r="H4" s="31"/>
      <c r="I4" s="31"/>
      <c r="J4" s="31"/>
      <c r="K4" s="31"/>
      <c r="L4" s="31"/>
      <c r="M4" s="31"/>
      <c r="N4" s="31"/>
      <c r="O4" s="31"/>
    </row>
    <row r="5" spans="2:15" s="23" customFormat="1" ht="15.75" x14ac:dyDescent="0.25">
      <c r="B5" s="75" t="s">
        <v>20</v>
      </c>
      <c r="C5" s="12"/>
      <c r="D5" s="31"/>
      <c r="E5" s="31"/>
      <c r="F5" s="31"/>
      <c r="G5" s="31"/>
      <c r="H5" s="31"/>
      <c r="I5" s="31"/>
      <c r="J5" s="31"/>
      <c r="K5" s="31"/>
      <c r="L5" s="31"/>
      <c r="M5" s="31"/>
      <c r="N5" s="31"/>
      <c r="O5" s="31"/>
    </row>
    <row r="6" spans="2:15" s="23" customFormat="1" ht="16.5" thickBot="1" x14ac:dyDescent="0.3">
      <c r="B6" s="75"/>
      <c r="C6" s="12"/>
      <c r="D6" s="31"/>
      <c r="E6" s="31"/>
      <c r="F6" s="31"/>
      <c r="G6" s="31"/>
      <c r="H6" s="31"/>
      <c r="I6" s="31"/>
      <c r="J6" s="31"/>
      <c r="K6" s="31"/>
      <c r="L6" s="31"/>
      <c r="M6" s="31"/>
      <c r="N6" s="31"/>
      <c r="O6" s="31"/>
    </row>
    <row r="7" spans="2:15" s="71" customFormat="1" ht="20.25" x14ac:dyDescent="0.3">
      <c r="B7" s="94" t="s">
        <v>123</v>
      </c>
      <c r="C7" s="95"/>
      <c r="D7" s="96"/>
      <c r="E7" s="96"/>
      <c r="F7" s="96"/>
      <c r="G7" s="96"/>
      <c r="H7" s="109"/>
    </row>
    <row r="8" spans="2:15" s="71" customFormat="1" ht="8.25" customHeight="1" thickBot="1" x14ac:dyDescent="0.35">
      <c r="B8" s="97"/>
      <c r="C8" s="98"/>
      <c r="D8" s="99"/>
      <c r="E8" s="99"/>
      <c r="F8" s="99"/>
      <c r="G8" s="99"/>
      <c r="H8" s="110"/>
    </row>
    <row r="9" spans="2:15" s="31" customFormat="1" ht="13.5" thickBot="1" x14ac:dyDescent="0.25">
      <c r="B9" s="112"/>
      <c r="C9" s="112"/>
    </row>
    <row r="10" spans="2:15" s="31" customFormat="1" ht="18" customHeight="1" thickBot="1" x14ac:dyDescent="0.25">
      <c r="B10" s="324" t="s">
        <v>4</v>
      </c>
      <c r="C10" s="325"/>
      <c r="D10" s="68"/>
      <c r="E10" s="111"/>
      <c r="F10" s="180"/>
    </row>
    <row r="11" spans="2:15" s="31" customFormat="1" x14ac:dyDescent="0.2">
      <c r="B11" s="112"/>
      <c r="C11" s="112"/>
    </row>
    <row r="12" spans="2:15" s="113" customFormat="1" ht="51" x14ac:dyDescent="0.2">
      <c r="B12" s="238" t="s">
        <v>124</v>
      </c>
      <c r="C12" s="102" t="s">
        <v>63</v>
      </c>
      <c r="D12" s="102" t="s">
        <v>125</v>
      </c>
      <c r="E12" s="102" t="s">
        <v>126</v>
      </c>
      <c r="F12" s="188" t="s">
        <v>127</v>
      </c>
      <c r="G12" s="225" t="s">
        <v>128</v>
      </c>
      <c r="H12" s="184" t="s">
        <v>76</v>
      </c>
    </row>
    <row r="13" spans="2:15" s="113" customFormat="1" ht="15.95" customHeight="1" x14ac:dyDescent="0.2">
      <c r="B13" s="182" t="s">
        <v>129</v>
      </c>
      <c r="C13" s="152"/>
      <c r="D13" s="176"/>
      <c r="E13" s="176"/>
      <c r="F13" s="189"/>
      <c r="G13" s="199"/>
      <c r="H13" s="195">
        <f>SUM(D13,E13,F13,G13)*C13</f>
        <v>0</v>
      </c>
    </row>
    <row r="14" spans="2:15" s="113" customFormat="1" ht="15.95" customHeight="1" x14ac:dyDescent="0.2">
      <c r="B14" s="182" t="s">
        <v>130</v>
      </c>
      <c r="C14" s="152"/>
      <c r="D14" s="176"/>
      <c r="E14" s="176"/>
      <c r="F14" s="189"/>
      <c r="G14" s="200"/>
      <c r="H14" s="195">
        <f t="shared" ref="H14:H33" si="0">SUM(D14,E14,F14,G14)*C14</f>
        <v>0</v>
      </c>
    </row>
    <row r="15" spans="2:15" s="31" customFormat="1" ht="15.95" customHeight="1" x14ac:dyDescent="0.2">
      <c r="B15" s="183" t="s">
        <v>131</v>
      </c>
      <c r="C15" s="150"/>
      <c r="D15" s="177"/>
      <c r="E15" s="177"/>
      <c r="F15" s="190"/>
      <c r="G15" s="201"/>
      <c r="H15" s="195">
        <f t="shared" si="0"/>
        <v>0</v>
      </c>
      <c r="K15" s="114"/>
      <c r="L15" s="115"/>
    </row>
    <row r="16" spans="2:15" s="31" customFormat="1" ht="15.95" customHeight="1" x14ac:dyDescent="0.2">
      <c r="B16" s="183" t="s">
        <v>132</v>
      </c>
      <c r="C16" s="150"/>
      <c r="D16" s="177"/>
      <c r="E16" s="177"/>
      <c r="F16" s="190"/>
      <c r="G16" s="201"/>
      <c r="H16" s="195">
        <f t="shared" si="0"/>
        <v>0</v>
      </c>
      <c r="K16" s="114"/>
      <c r="L16" s="115"/>
    </row>
    <row r="17" spans="2:12" s="31" customFormat="1" ht="15.95" customHeight="1" x14ac:dyDescent="0.2">
      <c r="B17" s="183" t="s">
        <v>133</v>
      </c>
      <c r="C17" s="150"/>
      <c r="D17" s="177"/>
      <c r="E17" s="177"/>
      <c r="F17" s="190"/>
      <c r="G17" s="201"/>
      <c r="H17" s="195">
        <f t="shared" si="0"/>
        <v>0</v>
      </c>
      <c r="K17" s="114"/>
      <c r="L17" s="115"/>
    </row>
    <row r="18" spans="2:12" s="31" customFormat="1" ht="15.95" customHeight="1" x14ac:dyDescent="0.2">
      <c r="B18" s="183" t="s">
        <v>134</v>
      </c>
      <c r="C18" s="150"/>
      <c r="D18" s="177"/>
      <c r="E18" s="177"/>
      <c r="F18" s="190"/>
      <c r="G18" s="201"/>
      <c r="H18" s="195">
        <f t="shared" si="0"/>
        <v>0</v>
      </c>
      <c r="K18" s="114"/>
      <c r="L18" s="115"/>
    </row>
    <row r="19" spans="2:12" s="31" customFormat="1" ht="15.95" customHeight="1" x14ac:dyDescent="0.2">
      <c r="B19" s="183" t="s">
        <v>135</v>
      </c>
      <c r="C19" s="150"/>
      <c r="D19" s="177"/>
      <c r="E19" s="177"/>
      <c r="F19" s="177"/>
      <c r="G19" s="202"/>
      <c r="H19" s="195">
        <f t="shared" si="0"/>
        <v>0</v>
      </c>
      <c r="K19" s="114"/>
      <c r="L19" s="115"/>
    </row>
    <row r="20" spans="2:12" s="31" customFormat="1" ht="15.95" customHeight="1" x14ac:dyDescent="0.2">
      <c r="B20" s="284" t="s">
        <v>112</v>
      </c>
      <c r="C20" s="150"/>
      <c r="D20" s="247"/>
      <c r="E20" s="247"/>
      <c r="F20" s="247"/>
      <c r="G20" s="248"/>
      <c r="H20" s="195">
        <f t="shared" si="0"/>
        <v>0</v>
      </c>
      <c r="K20" s="114"/>
      <c r="L20" s="115"/>
    </row>
    <row r="21" spans="2:12" s="31" customFormat="1" ht="15.95" customHeight="1" x14ac:dyDescent="0.2">
      <c r="B21" s="281" t="s">
        <v>136</v>
      </c>
      <c r="C21" s="150"/>
      <c r="D21" s="247"/>
      <c r="E21" s="247"/>
      <c r="F21" s="247"/>
      <c r="G21" s="248"/>
      <c r="H21" s="195">
        <f t="shared" si="0"/>
        <v>0</v>
      </c>
      <c r="K21" s="114"/>
      <c r="L21" s="115"/>
    </row>
    <row r="22" spans="2:12" s="31" customFormat="1" ht="15.95" customHeight="1" x14ac:dyDescent="0.2">
      <c r="B22" s="281" t="s">
        <v>137</v>
      </c>
      <c r="C22" s="150"/>
      <c r="D22" s="247"/>
      <c r="E22" s="247"/>
      <c r="F22" s="247"/>
      <c r="G22" s="248"/>
      <c r="H22" s="195">
        <f t="shared" si="0"/>
        <v>0</v>
      </c>
      <c r="K22" s="114"/>
      <c r="L22" s="115"/>
    </row>
    <row r="23" spans="2:12" s="31" customFormat="1" ht="15.95" customHeight="1" x14ac:dyDescent="0.2">
      <c r="B23" s="281" t="s">
        <v>138</v>
      </c>
      <c r="C23" s="150"/>
      <c r="D23" s="247"/>
      <c r="E23" s="247"/>
      <c r="F23" s="247"/>
      <c r="G23" s="248"/>
      <c r="H23" s="195">
        <f>SUM(D23,E23,F23,G23)*C23</f>
        <v>0</v>
      </c>
      <c r="K23" s="114"/>
      <c r="L23" s="115"/>
    </row>
    <row r="24" spans="2:12" s="31" customFormat="1" ht="15.95" customHeight="1" x14ac:dyDescent="0.2">
      <c r="B24" s="249" t="s">
        <v>96</v>
      </c>
      <c r="C24" s="150"/>
      <c r="D24" s="247"/>
      <c r="E24" s="247"/>
      <c r="F24" s="247"/>
      <c r="G24" s="248"/>
      <c r="H24" s="195">
        <f>SUM(D24,E24,F24,G24)*C24</f>
        <v>0</v>
      </c>
      <c r="K24" s="114"/>
      <c r="L24" s="115"/>
    </row>
    <row r="25" spans="2:12" s="31" customFormat="1" ht="15.95" customHeight="1" x14ac:dyDescent="0.2">
      <c r="B25" s="249" t="s">
        <v>96</v>
      </c>
      <c r="C25" s="150"/>
      <c r="D25" s="247"/>
      <c r="E25" s="247"/>
      <c r="F25" s="247"/>
      <c r="G25" s="248"/>
      <c r="H25" s="195">
        <f t="shared" ref="H25:H28" si="1">SUM(D25,E25,F25,G25)*C25</f>
        <v>0</v>
      </c>
      <c r="K25" s="114"/>
      <c r="L25" s="115"/>
    </row>
    <row r="26" spans="2:12" s="31" customFormat="1" ht="15.95" customHeight="1" x14ac:dyDescent="0.2">
      <c r="B26" s="249" t="s">
        <v>96</v>
      </c>
      <c r="C26" s="150"/>
      <c r="D26" s="247"/>
      <c r="E26" s="247"/>
      <c r="F26" s="247"/>
      <c r="G26" s="248"/>
      <c r="H26" s="195">
        <f>SUM(D26,E26,F26,G26)*C26</f>
        <v>0</v>
      </c>
      <c r="K26" s="114"/>
      <c r="L26" s="115"/>
    </row>
    <row r="27" spans="2:12" s="31" customFormat="1" ht="15.95" customHeight="1" x14ac:dyDescent="0.2">
      <c r="B27" s="249" t="s">
        <v>96</v>
      </c>
      <c r="C27" s="150"/>
      <c r="D27" s="247"/>
      <c r="E27" s="247"/>
      <c r="F27" s="247"/>
      <c r="G27" s="248"/>
      <c r="H27" s="195">
        <f t="shared" si="1"/>
        <v>0</v>
      </c>
      <c r="K27" s="114"/>
      <c r="L27" s="115"/>
    </row>
    <row r="28" spans="2:12" s="31" customFormat="1" ht="15.95" customHeight="1" x14ac:dyDescent="0.2">
      <c r="B28" s="249" t="s">
        <v>96</v>
      </c>
      <c r="C28" s="150"/>
      <c r="D28" s="247"/>
      <c r="E28" s="247"/>
      <c r="F28" s="247"/>
      <c r="G28" s="248"/>
      <c r="H28" s="195">
        <f t="shared" si="1"/>
        <v>0</v>
      </c>
      <c r="K28" s="114"/>
      <c r="L28" s="115"/>
    </row>
    <row r="29" spans="2:12" s="31" customFormat="1" ht="15.95" customHeight="1" x14ac:dyDescent="0.2">
      <c r="B29" s="249" t="s">
        <v>96</v>
      </c>
      <c r="C29" s="150"/>
      <c r="D29" s="247"/>
      <c r="E29" s="247"/>
      <c r="F29" s="247"/>
      <c r="G29" s="248"/>
      <c r="H29" s="195">
        <f t="shared" si="0"/>
        <v>0</v>
      </c>
      <c r="K29" s="114"/>
      <c r="L29" s="115"/>
    </row>
    <row r="30" spans="2:12" s="31" customFormat="1" ht="15.95" customHeight="1" x14ac:dyDescent="0.2">
      <c r="B30" s="249" t="s">
        <v>96</v>
      </c>
      <c r="C30" s="150"/>
      <c r="D30" s="247"/>
      <c r="E30" s="247"/>
      <c r="F30" s="247"/>
      <c r="G30" s="248"/>
      <c r="H30" s="195">
        <f t="shared" si="0"/>
        <v>0</v>
      </c>
      <c r="K30" s="114"/>
      <c r="L30" s="115"/>
    </row>
    <row r="31" spans="2:12" s="31" customFormat="1" ht="15.95" customHeight="1" x14ac:dyDescent="0.2">
      <c r="B31" s="249" t="s">
        <v>96</v>
      </c>
      <c r="C31" s="150"/>
      <c r="D31" s="247"/>
      <c r="E31" s="247"/>
      <c r="F31" s="247"/>
      <c r="G31" s="248"/>
      <c r="H31" s="195">
        <f t="shared" si="0"/>
        <v>0</v>
      </c>
      <c r="K31" s="114"/>
      <c r="L31" s="115"/>
    </row>
    <row r="32" spans="2:12" s="31" customFormat="1" ht="15.95" customHeight="1" x14ac:dyDescent="0.2">
      <c r="B32" s="249" t="s">
        <v>96</v>
      </c>
      <c r="C32" s="150"/>
      <c r="D32" s="247"/>
      <c r="E32" s="247"/>
      <c r="F32" s="247"/>
      <c r="G32" s="248"/>
      <c r="H32" s="195">
        <f t="shared" si="0"/>
        <v>0</v>
      </c>
      <c r="K32" s="114"/>
      <c r="L32" s="115"/>
    </row>
    <row r="33" spans="2:12" s="31" customFormat="1" ht="15.95" customHeight="1" x14ac:dyDescent="0.2">
      <c r="B33" s="249" t="s">
        <v>96</v>
      </c>
      <c r="C33" s="150"/>
      <c r="D33" s="247"/>
      <c r="E33" s="247"/>
      <c r="F33" s="247"/>
      <c r="G33" s="248"/>
      <c r="H33" s="195">
        <f t="shared" si="0"/>
        <v>0</v>
      </c>
      <c r="K33" s="114"/>
      <c r="L33" s="115"/>
    </row>
    <row r="34" spans="2:12" s="31" customFormat="1" ht="15.95" customHeight="1" x14ac:dyDescent="0.2">
      <c r="B34" s="196"/>
      <c r="C34" s="197" t="s">
        <v>97</v>
      </c>
      <c r="D34" s="239">
        <f>SUM(D13:D33)</f>
        <v>0</v>
      </c>
      <c r="E34" s="239">
        <f>SUM(E13:E33)</f>
        <v>0</v>
      </c>
      <c r="F34" s="239">
        <f>SUM(F13:F33)</f>
        <v>0</v>
      </c>
      <c r="G34" s="239">
        <f>SUM(G13:G33)</f>
        <v>0</v>
      </c>
      <c r="H34" s="232"/>
      <c r="L34" s="115"/>
    </row>
    <row r="35" spans="2:12" s="31" customFormat="1" ht="15.95" customHeight="1" x14ac:dyDescent="0.2">
      <c r="C35" s="228" t="s">
        <v>98</v>
      </c>
      <c r="D35" s="230">
        <f>(D13*$C$13)+(D14*$C$14)+(D15*$C$15)+(D16*$C$16)+(D17*$C$17)+(D18*$C$18)+(D19*$C$19)+(D20*$C$20)+(D21*$C$21)+(D22*$C$22)+(D23*$C$23)+(D29*$C$29)+(D30*$C$30)+(D31*$C$31)+(D32*$C$32)+(D33+$C$33)+(D24*C24)+(D25*C25)+(D26*C26)+(D27*C27)+(D28*C28)</f>
        <v>0</v>
      </c>
      <c r="E35" s="230">
        <f>(E13*$C$13)+(E14*$C$14)+(E15*$C$15)+(E16*$C$16)+(E17*$C$17)+(E18*$C$18)+(E19*$C$19)++(E20*$C$20)+(E21*$C$21)+(E22*$C$22)+(E23*$C$23)+(E29*$C$29)+(E30*$C$30)+(E31*$C$31)+(E32*$C$32)+(E33+$C$33)+(E24*C24)+(E25*C25)+(E26*C26)+(E27*C27)+(E28*C28)</f>
        <v>0</v>
      </c>
      <c r="F35" s="230">
        <f>(F13*$C$13)+(F14*$C$14)+(F15*$C$15)+(F16*$C$16)+(F17*$C$17)+(F18*$C$18)+(F19*$C$19)+(F20*$C$20)+(F21*$C$21)+(F22*$C$22)+(F23*$C$23)+(F29*$C$29)+(F30*$C$30)+(F31*$C$31)+(F32*$C$32)+(F33+$C$33)+(F24*C24)+(F25*C25)+(F26*C26)+(F27*C27)+(F28*C28)</f>
        <v>0</v>
      </c>
      <c r="G35" s="230">
        <f>(G13*$C$13)+(G14*$C$14)+(G15*$C$15)+(G16*$C$16)+(G17*$C$17)+(G18*$C$18)+(G19*$C$19)+(G20*$C$20)+(G21*$C$21)+(G22*$C$22)+(G23*$C$23)+(G29*$C$29)+(G30*$C$30)+(G31*$C$31)+(G32*$C$32)+(G33+$C$33)+(G24*C24)+(G25*C25)+(G26*C26)+(G27*C27)+(G28*C28)</f>
        <v>0</v>
      </c>
      <c r="H35" s="240"/>
      <c r="L35" s="115"/>
    </row>
    <row r="36" spans="2:12" s="31" customFormat="1" ht="18" customHeight="1" thickBot="1" x14ac:dyDescent="0.25">
      <c r="C36" s="228" t="s">
        <v>139</v>
      </c>
      <c r="D36" s="230">
        <f>(D35*0.15)+D35</f>
        <v>0</v>
      </c>
      <c r="E36" s="157"/>
      <c r="F36" s="157"/>
      <c r="G36" s="197" t="s">
        <v>99</v>
      </c>
      <c r="H36" s="187">
        <f>D36+E35+F35+G35</f>
        <v>0</v>
      </c>
      <c r="L36" s="115"/>
    </row>
    <row r="37" spans="2:12" s="31" customFormat="1" ht="18" customHeight="1" thickTop="1" x14ac:dyDescent="0.2">
      <c r="B37" s="158" t="s">
        <v>77</v>
      </c>
      <c r="C37" s="180"/>
      <c r="D37" s="180"/>
      <c r="E37" s="159"/>
      <c r="F37" s="159"/>
      <c r="G37" s="229"/>
    </row>
    <row r="38" spans="2:12" s="42" customFormat="1" ht="18" customHeight="1" x14ac:dyDescent="0.2">
      <c r="B38" s="161" t="s">
        <v>140</v>
      </c>
      <c r="C38" s="162"/>
      <c r="D38" s="163"/>
      <c r="E38" s="163"/>
      <c r="F38" s="163"/>
      <c r="G38" s="164"/>
    </row>
    <row r="39" spans="2:12" s="42" customFormat="1" ht="18" customHeight="1" x14ac:dyDescent="0.2">
      <c r="B39" s="161" t="s">
        <v>141</v>
      </c>
      <c r="C39" s="162"/>
      <c r="D39" s="163"/>
      <c r="E39" s="163"/>
      <c r="F39" s="163"/>
      <c r="G39" s="164"/>
    </row>
    <row r="40" spans="2:12" s="42" customFormat="1" ht="18" customHeight="1" x14ac:dyDescent="0.2">
      <c r="B40" s="161" t="s">
        <v>142</v>
      </c>
      <c r="C40" s="162"/>
      <c r="D40" s="163"/>
      <c r="E40" s="163"/>
      <c r="F40" s="163"/>
      <c r="G40" s="164"/>
    </row>
    <row r="41" spans="2:12" s="42" customFormat="1" ht="18" customHeight="1" x14ac:dyDescent="0.2">
      <c r="B41" s="161" t="s">
        <v>143</v>
      </c>
      <c r="C41" s="162"/>
      <c r="D41" s="163"/>
      <c r="E41" s="163"/>
      <c r="F41" s="163"/>
      <c r="G41" s="164"/>
    </row>
    <row r="42" spans="2:12" s="42" customFormat="1" ht="18" customHeight="1" x14ac:dyDescent="0.2">
      <c r="B42" s="243" t="s">
        <v>80</v>
      </c>
      <c r="C42" s="166"/>
      <c r="D42" s="163"/>
      <c r="E42" s="163"/>
      <c r="F42" s="163"/>
      <c r="G42" s="164"/>
    </row>
    <row r="43" spans="2:12" s="42" customFormat="1" ht="18" customHeight="1" x14ac:dyDescent="0.2">
      <c r="B43" s="243" t="s">
        <v>144</v>
      </c>
      <c r="C43" s="166"/>
      <c r="D43" s="163"/>
      <c r="E43" s="163"/>
      <c r="F43" s="163"/>
      <c r="G43" s="164"/>
    </row>
    <row r="44" spans="2:12" s="42" customFormat="1" ht="17.25" customHeight="1" thickBot="1" x14ac:dyDescent="0.25">
      <c r="B44" s="191" t="s">
        <v>145</v>
      </c>
      <c r="C44" s="192"/>
      <c r="D44" s="193"/>
      <c r="E44" s="194"/>
      <c r="F44" s="194"/>
      <c r="G44" s="203"/>
    </row>
    <row r="45" spans="2:12" s="42" customFormat="1" x14ac:dyDescent="0.2"/>
  </sheetData>
  <mergeCells count="1">
    <mergeCell ref="B10:C1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2FD10-5A74-41D7-AC7D-831D03E423A6}">
  <sheetPr>
    <tabColor theme="9" tint="-0.249977111117893"/>
  </sheetPr>
  <dimension ref="B1:P28"/>
  <sheetViews>
    <sheetView workbookViewId="0">
      <selection activeCell="B10" sqref="B10:C10"/>
    </sheetView>
  </sheetViews>
  <sheetFormatPr defaultRowHeight="12.75" x14ac:dyDescent="0.2"/>
  <cols>
    <col min="2" max="2" width="49.5703125" customWidth="1"/>
    <col min="3" max="5" width="13.28515625" customWidth="1"/>
    <col min="6" max="6" width="16.28515625" customWidth="1"/>
    <col min="7" max="7" width="15.42578125" customWidth="1"/>
  </cols>
  <sheetData>
    <row r="1" spans="2:16" s="74" customFormat="1" ht="45" customHeight="1" x14ac:dyDescent="0.2">
      <c r="B1" s="73" t="s">
        <v>146</v>
      </c>
    </row>
    <row r="2" spans="2:16" s="31" customFormat="1" ht="4.5" customHeight="1" x14ac:dyDescent="0.25">
      <c r="B2" s="75"/>
    </row>
    <row r="3" spans="2:16" s="23" customFormat="1" ht="15.75" x14ac:dyDescent="0.25">
      <c r="B3" s="75" t="s">
        <v>1</v>
      </c>
      <c r="C3" s="12"/>
      <c r="D3" s="12"/>
      <c r="E3" s="12"/>
      <c r="F3" s="31"/>
      <c r="G3" s="31"/>
      <c r="H3" s="31"/>
      <c r="I3" s="31"/>
      <c r="J3" s="31"/>
      <c r="K3" s="31"/>
      <c r="L3" s="31"/>
      <c r="M3" s="31"/>
      <c r="N3" s="31"/>
      <c r="O3" s="31"/>
      <c r="P3" s="31"/>
    </row>
    <row r="4" spans="2:16" s="23" customFormat="1" ht="4.5" customHeight="1" x14ac:dyDescent="0.25">
      <c r="B4" s="75"/>
      <c r="C4" s="12"/>
      <c r="D4" s="12"/>
      <c r="E4" s="12"/>
      <c r="F4" s="31"/>
      <c r="G4" s="31"/>
      <c r="H4" s="31"/>
      <c r="I4" s="31"/>
      <c r="J4" s="31"/>
      <c r="K4" s="31"/>
      <c r="L4" s="31"/>
      <c r="M4" s="31"/>
      <c r="N4" s="31"/>
      <c r="O4" s="31"/>
      <c r="P4" s="31"/>
    </row>
    <row r="5" spans="2:16" s="23" customFormat="1" ht="15.75" x14ac:dyDescent="0.25">
      <c r="B5" s="75" t="s">
        <v>2</v>
      </c>
      <c r="C5" s="12"/>
      <c r="D5" s="12"/>
      <c r="E5" s="12"/>
      <c r="F5" s="31"/>
      <c r="G5" s="31"/>
      <c r="H5" s="31"/>
      <c r="I5" s="31"/>
      <c r="J5" s="31"/>
      <c r="K5" s="31"/>
      <c r="L5" s="31"/>
      <c r="M5" s="31"/>
      <c r="N5" s="31"/>
      <c r="O5" s="31"/>
      <c r="P5" s="31"/>
    </row>
    <row r="6" spans="2:16" s="23" customFormat="1" ht="16.5" thickBot="1" x14ac:dyDescent="0.3">
      <c r="B6" s="75"/>
      <c r="C6" s="12"/>
      <c r="D6" s="12"/>
      <c r="E6" s="12"/>
      <c r="F6" s="31"/>
      <c r="G6" s="31"/>
      <c r="H6" s="31"/>
      <c r="I6" s="31"/>
      <c r="J6" s="31"/>
      <c r="K6" s="31"/>
      <c r="L6" s="31"/>
      <c r="M6" s="31"/>
      <c r="N6" s="31"/>
      <c r="O6" s="31"/>
      <c r="P6" s="31"/>
    </row>
    <row r="7" spans="2:16" s="71" customFormat="1" ht="20.25" x14ac:dyDescent="0.3">
      <c r="B7" s="94" t="s">
        <v>147</v>
      </c>
      <c r="C7" s="95"/>
      <c r="D7" s="95"/>
      <c r="E7" s="95"/>
      <c r="F7" s="96"/>
      <c r="G7" s="96"/>
      <c r="H7" s="96"/>
      <c r="I7" s="109"/>
    </row>
    <row r="8" spans="2:16" s="71" customFormat="1" ht="21" thickBot="1" x14ac:dyDescent="0.35">
      <c r="B8" s="97"/>
      <c r="C8" s="98"/>
      <c r="D8" s="98"/>
      <c r="E8" s="98"/>
      <c r="F8" s="99"/>
      <c r="G8" s="99"/>
      <c r="H8" s="99"/>
      <c r="I8" s="110"/>
    </row>
    <row r="9" spans="2:16" s="31" customFormat="1" ht="13.5" thickBot="1" x14ac:dyDescent="0.25">
      <c r="B9" s="112"/>
      <c r="C9" s="112"/>
      <c r="D9" s="112"/>
      <c r="E9" s="112"/>
    </row>
    <row r="10" spans="2:16" s="31" customFormat="1" ht="18.75" customHeight="1" thickBot="1" x14ac:dyDescent="0.35">
      <c r="B10" s="311" t="s">
        <v>4</v>
      </c>
      <c r="C10" s="312"/>
      <c r="D10" s="300"/>
      <c r="E10" s="300"/>
      <c r="F10" s="68"/>
      <c r="G10" s="111"/>
    </row>
    <row r="11" spans="2:16" s="31" customFormat="1" x14ac:dyDescent="0.2">
      <c r="B11" s="112"/>
      <c r="C11" s="112"/>
      <c r="D11" s="112"/>
      <c r="E11" s="112"/>
    </row>
    <row r="12" spans="2:16" s="113" customFormat="1" ht="63.75" x14ac:dyDescent="0.2">
      <c r="B12" s="246" t="s">
        <v>85</v>
      </c>
      <c r="C12" s="102" t="s">
        <v>148</v>
      </c>
      <c r="D12" s="102" t="s">
        <v>149</v>
      </c>
      <c r="E12" s="102" t="s">
        <v>150</v>
      </c>
      <c r="F12" s="102" t="s">
        <v>151</v>
      </c>
      <c r="G12" s="102" t="s">
        <v>152</v>
      </c>
    </row>
    <row r="13" spans="2:16" s="31" customFormat="1" ht="15.95" customHeight="1" x14ac:dyDescent="0.2">
      <c r="B13" s="173" t="s">
        <v>73</v>
      </c>
      <c r="C13" s="150"/>
      <c r="D13" s="174">
        <f>SUM(C13*0.02)+C13</f>
        <v>0</v>
      </c>
      <c r="E13" s="241"/>
      <c r="F13" s="242"/>
      <c r="G13" s="241"/>
      <c r="L13" s="114"/>
      <c r="M13" s="115"/>
    </row>
    <row r="14" spans="2:16" s="31" customFormat="1" ht="15.95" customHeight="1" x14ac:dyDescent="0.2">
      <c r="B14" s="173" t="s">
        <v>74</v>
      </c>
      <c r="C14" s="150"/>
      <c r="D14" s="174">
        <f t="shared" ref="D14:D15" si="0">SUM(C14*0.02)+C14</f>
        <v>0</v>
      </c>
      <c r="E14" s="245">
        <f>(2*(C13+C14+C15)+D13+D14+D15)/9</f>
        <v>0</v>
      </c>
      <c r="F14" s="244">
        <v>12000</v>
      </c>
      <c r="G14" s="174">
        <f>E14*F14</f>
        <v>0</v>
      </c>
      <c r="L14" s="114"/>
      <c r="M14" s="115"/>
    </row>
    <row r="15" spans="2:16" s="31" customFormat="1" ht="15.95" customHeight="1" x14ac:dyDescent="0.2">
      <c r="B15" s="173" t="s">
        <v>75</v>
      </c>
      <c r="C15" s="150"/>
      <c r="D15" s="174">
        <f t="shared" si="0"/>
        <v>0</v>
      </c>
      <c r="E15" s="241"/>
      <c r="F15" s="242"/>
      <c r="G15" s="241"/>
      <c r="L15" s="114"/>
      <c r="M15" s="115"/>
    </row>
    <row r="16" spans="2:16" s="31" customFormat="1" ht="26.25" thickBot="1" x14ac:dyDescent="0.25">
      <c r="F16" s="41" t="s">
        <v>118</v>
      </c>
      <c r="G16" s="175">
        <f>G14</f>
        <v>0</v>
      </c>
      <c r="K16" s="172"/>
      <c r="M16" s="115"/>
    </row>
    <row r="17" spans="2:13" s="31" customFormat="1" ht="18" customHeight="1" thickTop="1" thickBot="1" x14ac:dyDescent="0.25">
      <c r="F17" s="156"/>
      <c r="G17" s="157"/>
      <c r="M17" s="115"/>
    </row>
    <row r="18" spans="2:13" s="31" customFormat="1" ht="18" customHeight="1" x14ac:dyDescent="0.2">
      <c r="B18" s="158" t="s">
        <v>77</v>
      </c>
      <c r="C18" s="159"/>
      <c r="D18" s="159"/>
      <c r="E18" s="159"/>
      <c r="F18" s="159"/>
      <c r="G18" s="159"/>
      <c r="H18" s="160"/>
    </row>
    <row r="19" spans="2:13" s="42" customFormat="1" ht="18" customHeight="1" x14ac:dyDescent="0.2">
      <c r="B19" s="161" t="s">
        <v>153</v>
      </c>
      <c r="C19" s="162"/>
      <c r="D19" s="162"/>
      <c r="E19" s="162"/>
      <c r="F19" s="163"/>
      <c r="G19" s="163"/>
      <c r="H19" s="164"/>
    </row>
    <row r="20" spans="2:13" s="42" customFormat="1" ht="18" customHeight="1" x14ac:dyDescent="0.2">
      <c r="B20" s="161" t="s">
        <v>154</v>
      </c>
      <c r="C20" s="162"/>
      <c r="D20" s="162"/>
      <c r="E20" s="162"/>
      <c r="F20" s="163"/>
      <c r="G20" s="163"/>
      <c r="H20" s="164"/>
    </row>
    <row r="21" spans="2:13" s="42" customFormat="1" ht="10.5" customHeight="1" x14ac:dyDescent="0.2">
      <c r="B21" s="243" t="s">
        <v>155</v>
      </c>
      <c r="C21" s="166"/>
      <c r="D21" s="166"/>
      <c r="E21" s="166"/>
      <c r="F21" s="163"/>
      <c r="G21" s="163"/>
      <c r="H21" s="164"/>
    </row>
    <row r="22" spans="2:13" s="42" customFormat="1" ht="17.25" customHeight="1" thickBot="1" x14ac:dyDescent="0.25">
      <c r="B22" s="191" t="s">
        <v>156</v>
      </c>
      <c r="C22" s="192"/>
      <c r="D22" s="192"/>
      <c r="E22" s="192"/>
      <c r="F22" s="193"/>
      <c r="G22" s="194"/>
      <c r="H22" s="171"/>
    </row>
    <row r="23" spans="2:13" s="42" customFormat="1" x14ac:dyDescent="0.2"/>
    <row r="24" spans="2:13" s="42" customFormat="1" x14ac:dyDescent="0.2">
      <c r="B24" s="43" t="s">
        <v>82</v>
      </c>
      <c r="C24" s="43"/>
      <c r="D24" s="43"/>
      <c r="E24" s="43"/>
    </row>
    <row r="25" spans="2:13" s="116" customFormat="1" x14ac:dyDescent="0.2"/>
    <row r="26" spans="2:13" s="9" customFormat="1" ht="15" x14ac:dyDescent="0.2"/>
    <row r="27" spans="2:13" s="9" customFormat="1" ht="15" x14ac:dyDescent="0.2"/>
    <row r="28" spans="2:13" s="9" customFormat="1" ht="15" x14ac:dyDescent="0.2"/>
  </sheetData>
  <mergeCells count="1">
    <mergeCell ref="B10:C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BE642-9F01-487F-BF02-5B42EFB95FF5}">
  <sheetPr>
    <tabColor theme="7" tint="0.39997558519241921"/>
  </sheetPr>
  <dimension ref="B1:P26"/>
  <sheetViews>
    <sheetView workbookViewId="0">
      <selection activeCell="G14" sqref="G14"/>
    </sheetView>
  </sheetViews>
  <sheetFormatPr defaultRowHeight="12.75" x14ac:dyDescent="0.2"/>
  <cols>
    <col min="2" max="2" width="49.5703125" customWidth="1"/>
    <col min="3" max="5" width="13.28515625" customWidth="1"/>
    <col min="6" max="6" width="16.28515625" customWidth="1"/>
    <col min="7" max="7" width="15.42578125" customWidth="1"/>
  </cols>
  <sheetData>
    <row r="1" spans="2:16" s="74" customFormat="1" ht="45" customHeight="1" x14ac:dyDescent="0.2">
      <c r="B1" s="73" t="s">
        <v>157</v>
      </c>
    </row>
    <row r="2" spans="2:16" s="31" customFormat="1" ht="5.25" customHeight="1" x14ac:dyDescent="0.25">
      <c r="B2" s="75"/>
    </row>
    <row r="3" spans="2:16" s="23" customFormat="1" ht="15.75" x14ac:dyDescent="0.25">
      <c r="B3" s="75" t="s">
        <v>1</v>
      </c>
      <c r="C3" s="12"/>
      <c r="D3" s="12"/>
      <c r="E3" s="12"/>
      <c r="F3" s="31"/>
      <c r="G3" s="31"/>
      <c r="H3" s="31"/>
      <c r="I3" s="31"/>
      <c r="J3" s="31"/>
      <c r="K3" s="31"/>
      <c r="L3" s="31"/>
      <c r="M3" s="31"/>
      <c r="N3" s="31"/>
      <c r="O3" s="31"/>
      <c r="P3" s="31"/>
    </row>
    <row r="4" spans="2:16" s="23" customFormat="1" ht="5.25" customHeight="1" x14ac:dyDescent="0.25">
      <c r="B4" s="75"/>
      <c r="C4" s="12"/>
      <c r="D4" s="12"/>
      <c r="E4" s="12"/>
      <c r="F4" s="31"/>
      <c r="G4" s="31"/>
      <c r="H4" s="31"/>
      <c r="I4" s="31"/>
      <c r="J4" s="31"/>
      <c r="K4" s="31"/>
      <c r="L4" s="31"/>
      <c r="M4" s="31"/>
      <c r="N4" s="31"/>
      <c r="O4" s="31"/>
      <c r="P4" s="31"/>
    </row>
    <row r="5" spans="2:16" s="23" customFormat="1" ht="15.75" x14ac:dyDescent="0.25">
      <c r="B5" s="75" t="s">
        <v>20</v>
      </c>
      <c r="C5" s="12"/>
      <c r="D5" s="12"/>
      <c r="E5" s="12"/>
      <c r="F5" s="31"/>
      <c r="G5" s="31"/>
      <c r="H5" s="31"/>
      <c r="I5" s="31"/>
      <c r="J5" s="31"/>
      <c r="K5" s="31"/>
      <c r="L5" s="31"/>
      <c r="M5" s="31"/>
      <c r="N5" s="31"/>
      <c r="O5" s="31"/>
      <c r="P5" s="31"/>
    </row>
    <row r="6" spans="2:16" s="23" customFormat="1" ht="15.75" x14ac:dyDescent="0.25">
      <c r="B6" s="75"/>
      <c r="C6" s="12"/>
      <c r="D6" s="12"/>
      <c r="E6" s="12"/>
      <c r="F6" s="31"/>
      <c r="G6" s="31"/>
      <c r="H6" s="31"/>
      <c r="I6" s="31"/>
      <c r="J6" s="31"/>
      <c r="K6" s="31"/>
      <c r="L6" s="31"/>
      <c r="M6" s="31"/>
      <c r="N6" s="31"/>
      <c r="O6" s="31"/>
      <c r="P6" s="31"/>
    </row>
    <row r="7" spans="2:16" s="71" customFormat="1" ht="20.25" x14ac:dyDescent="0.3">
      <c r="B7" s="328" t="s">
        <v>158</v>
      </c>
      <c r="C7" s="329"/>
      <c r="D7" s="329"/>
      <c r="E7" s="329"/>
      <c r="F7" s="329"/>
      <c r="G7" s="330"/>
      <c r="H7" s="307"/>
      <c r="I7" s="307"/>
    </row>
    <row r="8" spans="2:16" s="71" customFormat="1" ht="20.25" x14ac:dyDescent="0.3">
      <c r="B8" s="331"/>
      <c r="C8" s="332"/>
      <c r="D8" s="332"/>
      <c r="E8" s="332"/>
      <c r="F8" s="332"/>
      <c r="G8" s="333"/>
      <c r="H8" s="307"/>
      <c r="I8" s="307"/>
    </row>
    <row r="9" spans="2:16" s="31" customFormat="1" ht="13.5" thickBot="1" x14ac:dyDescent="0.25">
      <c r="B9" s="70"/>
      <c r="C9" s="70"/>
      <c r="D9" s="70"/>
      <c r="E9" s="70"/>
    </row>
    <row r="10" spans="2:16" s="31" customFormat="1" ht="18" customHeight="1" thickBot="1" x14ac:dyDescent="0.35">
      <c r="B10" s="326" t="s">
        <v>4</v>
      </c>
      <c r="C10" s="327"/>
      <c r="D10" s="297"/>
      <c r="E10" s="297"/>
      <c r="F10" s="68"/>
      <c r="G10" s="111"/>
    </row>
    <row r="11" spans="2:16" s="31" customFormat="1" x14ac:dyDescent="0.2">
      <c r="B11" s="70"/>
      <c r="C11" s="70"/>
      <c r="D11" s="70"/>
      <c r="E11" s="70"/>
    </row>
    <row r="12" spans="2:16" s="113" customFormat="1" ht="51" x14ac:dyDescent="0.2">
      <c r="B12" s="286" t="s">
        <v>85</v>
      </c>
      <c r="C12" s="285" t="s">
        <v>159</v>
      </c>
      <c r="D12" s="285" t="s">
        <v>149</v>
      </c>
      <c r="E12" s="285" t="s">
        <v>160</v>
      </c>
      <c r="F12" s="285" t="s">
        <v>151</v>
      </c>
      <c r="G12" s="285" t="s">
        <v>152</v>
      </c>
    </row>
    <row r="13" spans="2:16" s="31" customFormat="1" ht="18" customHeight="1" x14ac:dyDescent="0.2">
      <c r="B13" s="173" t="s">
        <v>161</v>
      </c>
      <c r="C13" s="279"/>
      <c r="D13" s="295">
        <f>SUM(C13*0.02)+C13</f>
        <v>0</v>
      </c>
      <c r="E13" s="295">
        <f>(C13+D13)/2</f>
        <v>0</v>
      </c>
      <c r="F13" s="296">
        <v>100000</v>
      </c>
      <c r="G13" s="295">
        <f>E13*F13</f>
        <v>0</v>
      </c>
      <c r="L13" s="114"/>
      <c r="M13" s="115"/>
    </row>
    <row r="14" spans="2:16" s="31" customFormat="1" ht="18" customHeight="1" thickBot="1" x14ac:dyDescent="0.25">
      <c r="F14" s="294" t="s">
        <v>162</v>
      </c>
      <c r="G14" s="293">
        <f>SUM(G13:G13)</f>
        <v>0</v>
      </c>
      <c r="K14" s="172"/>
      <c r="M14" s="115"/>
    </row>
    <row r="15" spans="2:16" s="31" customFormat="1" ht="14.25" thickTop="1" thickBot="1" x14ac:dyDescent="0.25">
      <c r="F15" s="292"/>
      <c r="G15" s="269"/>
      <c r="M15" s="115"/>
    </row>
    <row r="16" spans="2:16" s="31" customFormat="1" ht="18" customHeight="1" x14ac:dyDescent="0.2">
      <c r="B16" s="268" t="s">
        <v>77</v>
      </c>
      <c r="C16" s="159"/>
      <c r="D16" s="159"/>
      <c r="E16" s="159"/>
      <c r="F16" s="159"/>
      <c r="G16" s="159"/>
      <c r="H16" s="160"/>
    </row>
    <row r="17" spans="2:8" s="31" customFormat="1" ht="18" customHeight="1" x14ac:dyDescent="0.2">
      <c r="B17" s="161" t="s">
        <v>153</v>
      </c>
      <c r="C17" s="265"/>
      <c r="D17" s="265"/>
      <c r="E17" s="265"/>
      <c r="H17" s="229"/>
    </row>
    <row r="18" spans="2:8" s="31" customFormat="1" ht="18" customHeight="1" x14ac:dyDescent="0.2">
      <c r="B18" s="161" t="s">
        <v>163</v>
      </c>
      <c r="C18" s="265"/>
      <c r="D18" s="265"/>
      <c r="E18" s="265"/>
      <c r="H18" s="229"/>
    </row>
    <row r="19" spans="2:8" s="31" customFormat="1" ht="18" customHeight="1" x14ac:dyDescent="0.2">
      <c r="B19" s="165" t="s">
        <v>155</v>
      </c>
      <c r="C19" s="257"/>
      <c r="D19" s="257"/>
      <c r="E19" s="257"/>
      <c r="H19" s="229"/>
    </row>
    <row r="20" spans="2:8" s="31" customFormat="1" ht="13.5" thickBot="1" x14ac:dyDescent="0.25">
      <c r="B20" s="291" t="s">
        <v>164</v>
      </c>
      <c r="C20" s="262"/>
      <c r="D20" s="262"/>
      <c r="E20" s="262"/>
      <c r="F20" s="261"/>
      <c r="G20" s="260"/>
      <c r="H20" s="171"/>
    </row>
    <row r="21" spans="2:8" s="31" customFormat="1" x14ac:dyDescent="0.2"/>
    <row r="22" spans="2:8" s="31" customFormat="1" x14ac:dyDescent="0.2">
      <c r="B22" s="257" t="s">
        <v>82</v>
      </c>
      <c r="C22" s="257"/>
      <c r="D22" s="257"/>
      <c r="E22" s="257"/>
    </row>
    <row r="23" spans="2:8" s="108" customFormat="1" x14ac:dyDescent="0.2"/>
    <row r="24" spans="2:8" s="9" customFormat="1" ht="15" x14ac:dyDescent="0.2"/>
    <row r="25" spans="2:8" s="9" customFormat="1" ht="15" x14ac:dyDescent="0.2"/>
    <row r="26" spans="2:8" s="9" customFormat="1" ht="15" x14ac:dyDescent="0.2"/>
  </sheetData>
  <mergeCells count="2">
    <mergeCell ref="B10:C10"/>
    <mergeCell ref="B7:G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98F36A2F9E504CBFE50A785F3C682F" ma:contentTypeVersion="17" ma:contentTypeDescription="Create a new document." ma:contentTypeScope="" ma:versionID="e4ca5ad7f01a3c8b27a2280c759dc98c">
  <xsd:schema xmlns:xsd="http://www.w3.org/2001/XMLSchema" xmlns:xs="http://www.w3.org/2001/XMLSchema" xmlns:p="http://schemas.microsoft.com/office/2006/metadata/properties" xmlns:ns2="219aa77a-3368-4c3a-9a09-5e68a760b4ff" xmlns:ns3="99878ac7-d2b2-4fbd-8aa3-708a6628693d" targetNamespace="http://schemas.microsoft.com/office/2006/metadata/properties" ma:root="true" ma:fieldsID="6f715fda1fbb2ef67200fa6bda286cb5" ns2:_="" ns3:_="">
    <xsd:import namespace="219aa77a-3368-4c3a-9a09-5e68a760b4ff"/>
    <xsd:import namespace="99878ac7-d2b2-4fbd-8aa3-708a6628693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Picture" minOccurs="0"/>
                <xsd:element ref="ns3:MediaServiceAutoKeyPoints" minOccurs="0"/>
                <xsd:element ref="ns3:MediaServiceKeyPoints" minOccurs="0"/>
                <xsd:element ref="ns3:lcf76f155ced4ddcb4097134ff3c332f" minOccurs="0"/>
                <xsd:element ref="ns2:TaxCatchAll"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9aa77a-3368-4c3a-9a09-5e68a760b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3" nillable="true" ma:displayName="Taxonomy Catch All Column" ma:hidden="true" ma:list="{a5ad3971-237e-45e8-a27a-8a89d9056fe9}" ma:internalName="TaxCatchAll" ma:showField="CatchAllData" ma:web="219aa77a-3368-4c3a-9a09-5e68a760b4f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9878ac7-d2b2-4fbd-8aa3-708a6628693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Picture" ma:index="18" nillable="true" ma:displayName="Picture" ma:format="Image" ma:internalName="Pictur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39e25b7-0a97-41c9-a156-d5f306235689" ma:termSetId="09814cd3-568e-fe90-9814-8d621ff8fb84" ma:anchorId="fba54fb3-c3e1-fe81-a776-ca4b69148c4d" ma:open="true" ma:isKeyword="false">
      <xsd:complexType>
        <xsd:sequence>
          <xsd:element ref="pc:Terms" minOccurs="0" maxOccurs="1"/>
        </xsd:sequence>
      </xsd:complexType>
    </xsd:element>
    <xsd:element name="MediaLengthInSeconds" ma:index="24"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haredWithUsers xmlns="219aa77a-3368-4c3a-9a09-5e68a760b4ff">
      <UserInfo>
        <DisplayName/>
        <AccountId xsi:nil="true"/>
        <AccountType/>
      </UserInfo>
    </SharedWithUsers>
    <lcf76f155ced4ddcb4097134ff3c332f xmlns="99878ac7-d2b2-4fbd-8aa3-708a6628693d">
      <Terms xmlns="http://schemas.microsoft.com/office/infopath/2007/PartnerControls"/>
    </lcf76f155ced4ddcb4097134ff3c332f>
    <TaxCatchAll xmlns="219aa77a-3368-4c3a-9a09-5e68a760b4ff" xsi:nil="true"/>
    <Picture xmlns="99878ac7-d2b2-4fbd-8aa3-708a6628693d">
      <Url xsi:nil="true"/>
      <Description xsi:nil="true"/>
    </Pictur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219A349F9DC294C89A49EACCFA541FE" ma:contentTypeVersion="13" ma:contentTypeDescription="Create a new document." ma:contentTypeScope="" ma:versionID="d15de4210dedcd45c525a8518df7e917">
  <xsd:schema xmlns:xsd="http://www.w3.org/2001/XMLSchema" xmlns:xs="http://www.w3.org/2001/XMLSchema" xmlns:p="http://schemas.microsoft.com/office/2006/metadata/properties" xmlns:ns2="15e617ff-48f6-4b43-8f4a-e8e5dc8ed38c" xmlns:ns3="effd3aeb-1ac3-43d2-9d40-0176db7d0f5e" targetNamespace="http://schemas.microsoft.com/office/2006/metadata/properties" ma:root="true" ma:fieldsID="3290d63aaafa0a9cc45db8e73422dc25" ns2:_="" ns3:_="">
    <xsd:import namespace="15e617ff-48f6-4b43-8f4a-e8e5dc8ed38c"/>
    <xsd:import namespace="effd3aeb-1ac3-43d2-9d40-0176db7d0f5e"/>
    <xsd:element name="properties">
      <xsd:complexType>
        <xsd:sequence>
          <xsd:element name="documentManagement">
            <xsd:complexType>
              <xsd:all>
                <xsd:element ref="ns2:_dlc_DocId" minOccurs="0"/>
                <xsd:element ref="ns2:_dlc_DocIdUrl" minOccurs="0"/>
                <xsd:element ref="ns2:_dlc_DocIdPersistId" minOccurs="0"/>
                <xsd:element ref="ns3:LatestCopy" minOccurs="0"/>
                <xsd:element ref="ns3:MediaServiceMetadata" minOccurs="0"/>
                <xsd:element ref="ns3:MediaServiceFastMetadata" minOccurs="0"/>
                <xsd:element ref="ns2:SharedWithUsers" minOccurs="0"/>
                <xsd:element ref="ns2:SharedWithDetails" minOccurs="0"/>
                <xsd:element ref="ns3:MediaServiceAutoTags" minOccurs="0"/>
                <xsd:element ref="ns3:MediaServiceGenerationTime" minOccurs="0"/>
                <xsd:element ref="ns3:MediaServiceEventHashCode" minOccurs="0"/>
                <xsd:element ref="ns3:lcf76f155ced4ddcb4097134ff3c332f" minOccurs="0"/>
                <xsd:element ref="ns2:TaxCatchAll"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e617ff-48f6-4b43-8f4a-e8e5dc8ed38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a2f80c3f-11cc-49bf-a9d0-01ce6a242629}" ma:internalName="TaxCatchAll" ma:showField="CatchAllData" ma:web="15e617ff-48f6-4b43-8f4a-e8e5dc8ed38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ffd3aeb-1ac3-43d2-9d40-0176db7d0f5e" elementFormDefault="qualified">
    <xsd:import namespace="http://schemas.microsoft.com/office/2006/documentManagement/types"/>
    <xsd:import namespace="http://schemas.microsoft.com/office/infopath/2007/PartnerControls"/>
    <xsd:element name="LatestCopy" ma:index="11" nillable="true" ma:displayName="Latest Copy" ma:default="1" ma:description="When there are multiple copies, select is this is the latest worked on. " ma:format="Dropdown" ma:internalName="LatestCopy">
      <xsd:simpleType>
        <xsd:restriction base="dms:Boolean"/>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d39e25b7-0a97-41c9-a156-d5f306235689"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1710B1-1372-4225-A1C0-2ACD84139804}"/>
</file>

<file path=customXml/itemProps2.xml><?xml version="1.0" encoding="utf-8"?>
<ds:datastoreItem xmlns:ds="http://schemas.openxmlformats.org/officeDocument/2006/customXml" ds:itemID="{68197B80-4AAF-4B4F-A6D3-F2656CD45BD6}">
  <ds:schemaRefs>
    <ds:schemaRef ds:uri="http://schemas.microsoft.com/sharepoint/v3/contenttype/forms"/>
  </ds:schemaRefs>
</ds:datastoreItem>
</file>

<file path=customXml/itemProps3.xml><?xml version="1.0" encoding="utf-8"?>
<ds:datastoreItem xmlns:ds="http://schemas.openxmlformats.org/officeDocument/2006/customXml" ds:itemID="{94445E32-002F-471B-863C-DF6B7B7A561C}">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5e617ff-48f6-4b43-8f4a-e8e5dc8ed38c"/>
    <ds:schemaRef ds:uri="http://purl.org/dc/terms/"/>
    <ds:schemaRef ds:uri="effd3aeb-1ac3-43d2-9d40-0176db7d0f5e"/>
    <ds:schemaRef ds:uri="http://www.w3.org/XML/1998/namespace"/>
    <ds:schemaRef ds:uri="http://purl.org/dc/dcmitype/"/>
  </ds:schemaRefs>
</ds:datastoreItem>
</file>

<file path=customXml/itemProps4.xml><?xml version="1.0" encoding="utf-8"?>
<ds:datastoreItem xmlns:ds="http://schemas.openxmlformats.org/officeDocument/2006/customXml" ds:itemID="{8D6FE65B-B42C-4E50-8012-3DF5C430D9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e617ff-48f6-4b43-8f4a-e8e5dc8ed38c"/>
    <ds:schemaRef ds:uri="effd3aeb-1ac3-43d2-9d40-0176db7d0f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Pricing Instructions</vt:lpstr>
      <vt:lpstr>Pricing Summary</vt:lpstr>
      <vt:lpstr>Deliverable Itemization</vt:lpstr>
      <vt:lpstr>Business Services Rates</vt:lpstr>
      <vt:lpstr>Business Readiness Deliverables</vt:lpstr>
      <vt:lpstr>Training Deliverables</vt:lpstr>
      <vt:lpstr>Project Management Deliverables</vt:lpstr>
      <vt:lpstr>BR Support Services</vt:lpstr>
      <vt:lpstr>Training Support Services</vt:lpstr>
      <vt:lpstr>Additional Software-BR </vt:lpstr>
      <vt:lpstr>Additional Software-TR</vt:lpstr>
      <vt:lpstr> Pricing Totals</vt:lpstr>
      <vt:lpstr>'Deliverable Itemization'!Print_Area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 Green</dc:creator>
  <cp:keywords/>
  <dc:description/>
  <cp:lastModifiedBy>Crammond, Laura (ITS)</cp:lastModifiedBy>
  <cp:revision/>
  <dcterms:created xsi:type="dcterms:W3CDTF">2011-09-27T18:35:13Z</dcterms:created>
  <dcterms:modified xsi:type="dcterms:W3CDTF">2023-05-16T12:38:16Z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0x0101002219A349F9DC294C89A49EACCFA541FE</vt:lpwstr>
  </property>
  <property fmtid="{D5CDD505-2E9C-101B-9397-08002B2CF9AE}" pid="3" name="_NewReviewCycle">
    <vt:lpwstr/>
  </property>
  <property fmtid="{D5CDD505-2E9C-101B-9397-08002B2CF9AE}" pid="4" name="Client">
    <vt:lpwstr>DOT</vt:lpwstr>
  </property>
  <property fmtid="{D5CDD505-2E9C-101B-9397-08002B2CF9AE}" pid="5" name="NYSTEC ID">
    <vt:lpwstr>TA 0329</vt:lpwstr>
  </property>
  <property fmtid="{D5CDD505-2E9C-101B-9397-08002B2CF9AE}" pid="6" name="Project Title">
    <vt:lpwstr>DOT ATMS</vt:lpwstr>
  </property>
  <property fmtid="{D5CDD505-2E9C-101B-9397-08002B2CF9AE}" pid="7" name="Category">
    <vt:lpwstr>14</vt:lpwstr>
  </property>
  <property fmtid="{D5CDD505-2E9C-101B-9397-08002B2CF9AE}" pid="8" name="xd_Signature">
    <vt:bool>false</vt:bool>
  </property>
  <property fmtid="{D5CDD505-2E9C-101B-9397-08002B2CF9AE}" pid="9" name="xd_ProgID">
    <vt:lpwstr/>
  </property>
  <property fmtid="{D5CDD505-2E9C-101B-9397-08002B2CF9AE}" pid="10" name="TemplateUrl">
    <vt:lpwstr/>
  </property>
  <property fmtid="{D5CDD505-2E9C-101B-9397-08002B2CF9AE}" pid="11" name="_dlc_DocIdItemGuid">
    <vt:lpwstr>9837a9f2-1513-46e3-a0fc-2eb7c6ff2f82</vt:lpwstr>
  </property>
  <property fmtid="{D5CDD505-2E9C-101B-9397-08002B2CF9AE}" pid="12" name="ComplianceAssetId">
    <vt:lpwstr/>
  </property>
  <property fmtid="{D5CDD505-2E9C-101B-9397-08002B2CF9AE}" pid="13" name="_ExtendedDescription">
    <vt:lpwstr/>
  </property>
  <property fmtid="{D5CDD505-2E9C-101B-9397-08002B2CF9AE}" pid="14" name="TriggerFlowInfo">
    <vt:lpwstr/>
  </property>
  <property fmtid="{D5CDD505-2E9C-101B-9397-08002B2CF9AE}" pid="15" name="MediaServiceImageTags">
    <vt:lpwstr/>
  </property>
</Properties>
</file>